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7" activeTab="0"/>
  </bookViews>
  <sheets>
    <sheet name="1_moyens" sheetId="1" r:id="rId1"/>
    <sheet name="2_accroissement" sheetId="2" r:id="rId2"/>
    <sheet name="3_traitement_4_conservation" sheetId="3" r:id="rId3"/>
    <sheet name="5_occupation_espace" sheetId="4" r:id="rId4"/>
    <sheet name="6_numerisation" sheetId="5" r:id="rId5"/>
    <sheet name="7_mise_en_ligne" sheetId="6" r:id="rId6"/>
    <sheet name="8_communication" sheetId="7" r:id="rId7"/>
    <sheet name="9_consultation_en_ligne_10_valorisation" sheetId="8" r:id="rId8"/>
  </sheets>
  <definedNames>
    <definedName name="_xlnm.Print_Area" localSheetId="0">'1_moyens'!$A$1:$H$32</definedName>
    <definedName name="_xlnm.Print_Area" localSheetId="1">'2_accroissement'!$A$1:$L$32</definedName>
    <definedName name="_xlnm.Print_Area" localSheetId="2">'3_traitement_4_conservation'!$A$1:$K$32</definedName>
    <definedName name="_xlnm.Print_Area" localSheetId="3">'5_occupation_espace'!$A$1:$E$32</definedName>
    <definedName name="_xlnm.Print_Area" localSheetId="4">'6_numerisation'!$A$1:$G$32</definedName>
    <definedName name="_xlnm.Print_Area" localSheetId="5">'7_mise_en_ligne'!$A$1:$M$32</definedName>
    <definedName name="_xlnm.Print_Area" localSheetId="6">'8_communication'!$A$1:$M$32</definedName>
    <definedName name="_xlnm.Print_Area" localSheetId="7">'9_consultation_en_ligne_10_valorisation'!$A$1:$M$32</definedName>
    <definedName name="sPath">NA()</definedName>
  </definedNames>
  <calcPr fullCalcOnLoad="1"/>
</workbook>
</file>

<file path=xl/sharedStrings.xml><?xml version="1.0" encoding="utf-8"?>
<sst xmlns="http://schemas.openxmlformats.org/spreadsheetml/2006/main" count="876" uniqueCount="126">
  <si>
    <t>Région</t>
  </si>
  <si>
    <t>Population</t>
  </si>
  <si>
    <t>1- Moyens</t>
  </si>
  <si>
    <t xml:space="preserve"> Personnel 
(nombre d’agents)</t>
  </si>
  <si>
    <t xml:space="preserve"> Personnel
(équivalent temps plein)</t>
  </si>
  <si>
    <t>Crédits fonctionnement
Gérés par le service</t>
  </si>
  <si>
    <t>Crédits fonctionnement 
Gérés par la collectivité</t>
  </si>
  <si>
    <t>Crédits investissement
Gérés par le service</t>
  </si>
  <si>
    <t>Crédits investissement
Gérés par la collectivité</t>
  </si>
  <si>
    <t>Alsace</t>
  </si>
  <si>
    <t>n.c.</t>
  </si>
  <si>
    <t>Aquitaine</t>
  </si>
  <si>
    <t>Auvergne</t>
  </si>
  <si>
    <t>Bourgogne</t>
  </si>
  <si>
    <t>Bretagne</t>
  </si>
  <si>
    <t>Centre</t>
  </si>
  <si>
    <t>Champagne-Ardennes</t>
  </si>
  <si>
    <t>Corse</t>
  </si>
  <si>
    <t>Franche-Comté</t>
  </si>
  <si>
    <t>Guadeloupe</t>
  </si>
  <si>
    <t>Guyane</t>
  </si>
  <si>
    <t>Île-de-France</t>
  </si>
  <si>
    <t>Languedoc-Roussillon</t>
  </si>
  <si>
    <t>Limousin</t>
  </si>
  <si>
    <t>Lorraine</t>
  </si>
  <si>
    <t>Martinique</t>
  </si>
  <si>
    <t>Midi-Pyrénées</t>
  </si>
  <si>
    <t>Basse-Normandie</t>
  </si>
  <si>
    <t>Haute-Normandie</t>
  </si>
  <si>
    <t>Nord - Pas-de-Calais</t>
  </si>
  <si>
    <t>Provence-Alpes-Côte-d'Azur</t>
  </si>
  <si>
    <t>Pays de la Loire</t>
  </si>
  <si>
    <t>Picardie</t>
  </si>
  <si>
    <t>Poitou-Charentes</t>
  </si>
  <si>
    <t>Réunion</t>
  </si>
  <si>
    <t>Rhône-Alpes</t>
  </si>
  <si>
    <t>total</t>
  </si>
  <si>
    <t>moyenne</t>
  </si>
  <si>
    <t>mini</t>
  </si>
  <si>
    <t>maxi</t>
  </si>
  <si>
    <t>2- Accroissement annuel</t>
  </si>
  <si>
    <t xml:space="preserve">Tableaux de gestion réalisés </t>
  </si>
  <si>
    <t xml:space="preserve">Tableaux de gestion actualisés </t>
  </si>
  <si>
    <t>Accroisse-ment total des fonds (ml)</t>
  </si>
  <si>
    <t>Accroisse-ment des fonds publics (en ml)</t>
  </si>
  <si>
    <t>Accroisse-ment des fonds publics (Go)</t>
  </si>
  <si>
    <t>Accroisse-ment des fonds publics (unités)</t>
  </si>
  <si>
    <t>Accroisse-ment des fonds privés (en ml)</t>
  </si>
  <si>
    <t>Accroisse-ment des fonds privés (en unités)</t>
  </si>
  <si>
    <t>Accroisse-ment de la bibliothèque (en ml)</t>
  </si>
  <si>
    <t xml:space="preserve"> Fonds conservés cumulés au 31 décembre (en ml)</t>
  </si>
  <si>
    <t>Actions relatives à l'archivage électronique</t>
  </si>
  <si>
    <t>Non</t>
  </si>
  <si>
    <t>Oui</t>
  </si>
  <si>
    <t>non</t>
  </si>
  <si>
    <t>Ile-de-France</t>
  </si>
  <si>
    <t>oui</t>
  </si>
  <si>
    <t>/</t>
  </si>
  <si>
    <t>3- Traitement</t>
  </si>
  <si>
    <t>4- Conservation</t>
  </si>
  <si>
    <t>Fonds munis d’un instrument de recherche dans l’année (en ml)</t>
  </si>
  <si>
    <t>Total des fonds munis d’un instrument de recherche (en ml)</t>
  </si>
  <si>
    <t>% des fonds bien conditionnés</t>
  </si>
  <si>
    <t xml:space="preserve"> Magasins (surface en m²)</t>
  </si>
  <si>
    <t>% des magasins aux normes</t>
  </si>
  <si>
    <t>Surface totale du bâtiment</t>
  </si>
  <si>
    <t>Fonds microfilmés dans l’année (en ml)</t>
  </si>
  <si>
    <t>Présence d’un atelier de restauration</t>
  </si>
  <si>
    <t>Opérations de restauration en interne</t>
  </si>
  <si>
    <t>Budget attribué à la restauration externalisée</t>
  </si>
  <si>
    <t>5- Occupation de l’espace</t>
  </si>
  <si>
    <t>Métrage équipé (en ml)</t>
  </si>
  <si>
    <t>Métrage occupé (en ml)</t>
  </si>
  <si>
    <t>% occupation de l’espace</t>
  </si>
  <si>
    <t>Métrage linéaire disponible au 31 décembre (en ml)</t>
  </si>
  <si>
    <t>6- Numérisation</t>
  </si>
  <si>
    <t>Pages numérisées (accroissement annuel)</t>
  </si>
  <si>
    <t>Pages numérisées depuis le début des opérations de numérisation</t>
  </si>
  <si>
    <t>dont état civil</t>
  </si>
  <si>
    <t xml:space="preserve">Images numérisées (accroissement annuel) </t>
  </si>
  <si>
    <t>Images numérisées depuis le début des opérations de numérisation</t>
  </si>
  <si>
    <t>dont cadastre et plans</t>
  </si>
  <si>
    <t>7- Mise en ligne</t>
  </si>
  <si>
    <t>Adresse du site internet du service/de la page archives</t>
  </si>
  <si>
    <t>Date de mise en service</t>
  </si>
  <si>
    <t xml:space="preserve">Pages mises en ligne depuis le début des opérations de mise en ligne </t>
  </si>
  <si>
    <t>% pages mises en ligne</t>
  </si>
  <si>
    <t>Images mises en ligne depuis le début des opérations de mise en ligne</t>
  </si>
  <si>
    <t>% images mises en ligne</t>
  </si>
  <si>
    <t>Pages disponibles en local</t>
  </si>
  <si>
    <t>% pages disponibles en local</t>
  </si>
  <si>
    <t>images disponibles en local</t>
  </si>
  <si>
    <t>% images disponibles en local</t>
  </si>
  <si>
    <t>www.region-alsace.eu/region-alsace/service-des-archives</t>
  </si>
  <si>
    <t>Intranet du conseil régional</t>
  </si>
  <si>
    <t>n.c</t>
  </si>
  <si>
    <t>archives.nordpasdecalais.fr</t>
  </si>
  <si>
    <t>www.paysdelaloire.fr/services-en-ligne/archives-regionales/</t>
  </si>
  <si>
    <t>iris.cr-poitou-charentes.fr/portail/group/guest/home</t>
  </si>
  <si>
    <t>www.regionpaca.fr</t>
  </si>
  <si>
    <t>8- Communication</t>
  </si>
  <si>
    <t>Lecteurs (personnes physiques inscrites)</t>
  </si>
  <si>
    <t>dont généalogistes</t>
  </si>
  <si>
    <t>(en %)</t>
  </si>
  <si>
    <t>dont chercheurs/ scientifiques</t>
  </si>
  <si>
    <t>dont recherches individuelles/ administratives</t>
  </si>
  <si>
    <t>Accès à la salle de lecture (en nombre de séances de travail)</t>
  </si>
  <si>
    <t>Séances dans les espaces numériques en salle de lecture (estimation)</t>
  </si>
  <si>
    <t>Communi-cations</t>
  </si>
  <si>
    <t>Recherches par corres-pondance</t>
  </si>
  <si>
    <t>Demandes de dérogation instruites</t>
  </si>
  <si>
    <t>9- Consultation en ligne</t>
  </si>
  <si>
    <t>10- Valorisation</t>
  </si>
  <si>
    <t>Pages et images vues</t>
  </si>
  <si>
    <t>Visites sur le site internet</t>
  </si>
  <si>
    <t>Visiteurs uniques</t>
  </si>
  <si>
    <t>Expositions aux Archives régionales</t>
  </si>
  <si>
    <t>Le cas échéant, nombre de visiteurs hors scolaires</t>
  </si>
  <si>
    <t>Le cas échéant, nombre de visiteurs scolaires</t>
  </si>
  <si>
    <t>Expositions réalisées en collaboration avec d'autres services</t>
  </si>
  <si>
    <t>Expositions itinérantes créées dans l’année</t>
  </si>
  <si>
    <t>Expositions virtuelles sur le site internet</t>
  </si>
  <si>
    <t>Lectures, conférences, spectacles</t>
  </si>
  <si>
    <t>Scolaires accueillis</t>
  </si>
  <si>
    <t>Public des conférences, lectures et autres</t>
  </si>
  <si>
    <t xml:space="preserve">n.c.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</si>
</sst>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\ [$€-40C];[RED]\-#,##0.00\ [$€-40C]"/>
    <numFmt numFmtId="167" formatCode="0.00"/>
    <numFmt numFmtId="168" formatCode="#,##0.00"/>
    <numFmt numFmtId="169" formatCode="0.00%"/>
    <numFmt numFmtId="170" formatCode="DD/MM/YY"/>
  </numFmts>
  <fonts count="28">
    <font>
      <sz val="10"/>
      <name val="Tahoma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79">
    <xf numFmtId="164" fontId="0" fillId="0" borderId="0" xfId="0" applyAlignment="1">
      <alignment/>
    </xf>
    <xf numFmtId="164" fontId="19" fillId="0" borderId="0" xfId="0" applyFont="1" applyAlignment="1">
      <alignment wrapText="1"/>
    </xf>
    <xf numFmtId="164" fontId="20" fillId="24" borderId="10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9" fillId="6" borderId="10" xfId="0" applyFont="1" applyFill="1" applyBorder="1" applyAlignment="1">
      <alignment wrapText="1"/>
    </xf>
    <xf numFmtId="165" fontId="19" fillId="0" borderId="10" xfId="0" applyNumberFormat="1" applyFont="1" applyBorder="1" applyAlignment="1">
      <alignment wrapText="1"/>
    </xf>
    <xf numFmtId="164" fontId="19" fillId="0" borderId="10" xfId="0" applyFont="1" applyBorder="1" applyAlignment="1">
      <alignment wrapText="1"/>
    </xf>
    <xf numFmtId="166" fontId="23" fillId="25" borderId="10" xfId="0" applyNumberFormat="1" applyFont="1" applyFill="1" applyBorder="1" applyAlignment="1">
      <alignment horizontal="right" wrapText="1"/>
    </xf>
    <xf numFmtId="164" fontId="19" fillId="0" borderId="10" xfId="0" applyFont="1" applyFill="1" applyBorder="1" applyAlignment="1">
      <alignment wrapText="1"/>
    </xf>
    <xf numFmtId="166" fontId="19" fillId="0" borderId="10" xfId="0" applyNumberFormat="1" applyFont="1" applyBorder="1" applyAlignment="1">
      <alignment horizontal="right" wrapText="1"/>
    </xf>
    <xf numFmtId="166" fontId="19" fillId="0" borderId="10" xfId="0" applyNumberFormat="1" applyFont="1" applyBorder="1" applyAlignment="1">
      <alignment wrapText="1"/>
    </xf>
    <xf numFmtId="165" fontId="19" fillId="21" borderId="10" xfId="0" applyNumberFormat="1" applyFont="1" applyFill="1" applyBorder="1" applyAlignment="1">
      <alignment wrapText="1"/>
    </xf>
    <xf numFmtId="164" fontId="19" fillId="21" borderId="10" xfId="0" applyFont="1" applyFill="1" applyBorder="1" applyAlignment="1">
      <alignment wrapText="1"/>
    </xf>
    <xf numFmtId="166" fontId="19" fillId="21" borderId="10" xfId="0" applyNumberFormat="1" applyFont="1" applyFill="1" applyBorder="1" applyAlignment="1">
      <alignment wrapText="1"/>
    </xf>
    <xf numFmtId="166" fontId="19" fillId="0" borderId="10" xfId="0" applyNumberFormat="1" applyFont="1" applyFill="1" applyBorder="1" applyAlignment="1">
      <alignment horizontal="right" wrapText="1"/>
    </xf>
    <xf numFmtId="164" fontId="19" fillId="25" borderId="10" xfId="0" applyFont="1" applyFill="1" applyBorder="1" applyAlignment="1">
      <alignment wrapText="1"/>
    </xf>
    <xf numFmtId="166" fontId="19" fillId="25" borderId="10" xfId="0" applyNumberFormat="1" applyFont="1" applyFill="1" applyBorder="1" applyAlignment="1">
      <alignment horizontal="right" wrapText="1"/>
    </xf>
    <xf numFmtId="166" fontId="19" fillId="25" borderId="10" xfId="0" applyNumberFormat="1" applyFont="1" applyFill="1" applyBorder="1" applyAlignment="1">
      <alignment wrapText="1"/>
    </xf>
    <xf numFmtId="164" fontId="22" fillId="0" borderId="10" xfId="0" applyFont="1" applyBorder="1" applyAlignment="1">
      <alignment wrapText="1"/>
    </xf>
    <xf numFmtId="164" fontId="22" fillId="0" borderId="10" xfId="0" applyFont="1" applyBorder="1" applyAlignment="1">
      <alignment horizontal="right" wrapText="1"/>
    </xf>
    <xf numFmtId="166" fontId="22" fillId="0" borderId="10" xfId="0" applyNumberFormat="1" applyFont="1" applyBorder="1" applyAlignment="1">
      <alignment wrapText="1"/>
    </xf>
    <xf numFmtId="164" fontId="22" fillId="0" borderId="0" xfId="0" applyFont="1" applyAlignment="1">
      <alignment wrapText="1"/>
    </xf>
    <xf numFmtId="164" fontId="23" fillId="0" borderId="0" xfId="0" applyFont="1" applyAlignment="1">
      <alignment wrapText="1"/>
    </xf>
    <xf numFmtId="164" fontId="23" fillId="0" borderId="10" xfId="0" applyFont="1" applyBorder="1" applyAlignment="1">
      <alignment horizontal="right" wrapText="1"/>
    </xf>
    <xf numFmtId="166" fontId="23" fillId="0" borderId="10" xfId="0" applyNumberFormat="1" applyFont="1" applyBorder="1" applyAlignment="1">
      <alignment horizontal="right" wrapText="1"/>
    </xf>
    <xf numFmtId="164" fontId="24" fillId="24" borderId="0" xfId="0" applyFont="1" applyFill="1" applyBorder="1" applyAlignment="1">
      <alignment horizontal="center" vertical="center" wrapText="1"/>
    </xf>
    <xf numFmtId="164" fontId="24" fillId="24" borderId="10" xfId="0" applyFont="1" applyFill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7" fontId="19" fillId="0" borderId="10" xfId="0" applyNumberFormat="1" applyFont="1" applyBorder="1" applyAlignment="1">
      <alignment wrapText="1"/>
    </xf>
    <xf numFmtId="164" fontId="19" fillId="0" borderId="10" xfId="0" applyFont="1" applyBorder="1" applyAlignment="1">
      <alignment horizontal="right" wrapText="1"/>
    </xf>
    <xf numFmtId="167" fontId="19" fillId="0" borderId="10" xfId="0" applyNumberFormat="1" applyFont="1" applyFill="1" applyBorder="1" applyAlignment="1">
      <alignment wrapText="1"/>
    </xf>
    <xf numFmtId="167" fontId="19" fillId="21" borderId="10" xfId="0" applyNumberFormat="1" applyFont="1" applyFill="1" applyBorder="1" applyAlignment="1">
      <alignment wrapText="1"/>
    </xf>
    <xf numFmtId="167" fontId="26" fillId="21" borderId="10" xfId="0" applyNumberFormat="1" applyFont="1" applyFill="1" applyBorder="1" applyAlignment="1">
      <alignment wrapText="1"/>
    </xf>
    <xf numFmtId="164" fontId="19" fillId="21" borderId="10" xfId="0" applyFont="1" applyFill="1" applyBorder="1" applyAlignment="1">
      <alignment horizontal="right" wrapText="1"/>
    </xf>
    <xf numFmtId="164" fontId="19" fillId="0" borderId="10" xfId="0" applyFont="1" applyFill="1" applyBorder="1" applyAlignment="1">
      <alignment horizontal="right" wrapText="1"/>
    </xf>
    <xf numFmtId="165" fontId="19" fillId="0" borderId="10" xfId="0" applyNumberFormat="1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wrapText="1"/>
    </xf>
    <xf numFmtId="165" fontId="19" fillId="25" borderId="10" xfId="0" applyNumberFormat="1" applyFont="1" applyFill="1" applyBorder="1" applyAlignment="1">
      <alignment wrapText="1"/>
    </xf>
    <xf numFmtId="167" fontId="19" fillId="25" borderId="10" xfId="0" applyNumberFormat="1" applyFont="1" applyFill="1" applyBorder="1" applyAlignment="1">
      <alignment wrapText="1"/>
    </xf>
    <xf numFmtId="168" fontId="19" fillId="25" borderId="10" xfId="0" applyNumberFormat="1" applyFont="1" applyFill="1" applyBorder="1" applyAlignment="1">
      <alignment wrapText="1"/>
    </xf>
    <xf numFmtId="164" fontId="26" fillId="0" borderId="10" xfId="0" applyFont="1" applyFill="1" applyBorder="1" applyAlignment="1">
      <alignment horizontal="right" wrapText="1"/>
    </xf>
    <xf numFmtId="167" fontId="22" fillId="0" borderId="10" xfId="0" applyNumberFormat="1" applyFont="1" applyBorder="1" applyAlignment="1">
      <alignment wrapText="1"/>
    </xf>
    <xf numFmtId="164" fontId="23" fillId="0" borderId="10" xfId="0" applyFont="1" applyBorder="1" applyAlignment="1">
      <alignment wrapText="1"/>
    </xf>
    <xf numFmtId="167" fontId="23" fillId="0" borderId="10" xfId="0" applyNumberFormat="1" applyFont="1" applyBorder="1" applyAlignment="1">
      <alignment wrapText="1"/>
    </xf>
    <xf numFmtId="164" fontId="27" fillId="0" borderId="10" xfId="0" applyFont="1" applyBorder="1" applyAlignment="1">
      <alignment horizontal="right" wrapText="1"/>
    </xf>
    <xf numFmtId="169" fontId="19" fillId="0" borderId="0" xfId="0" applyNumberFormat="1" applyFont="1" applyAlignment="1">
      <alignment wrapText="1"/>
    </xf>
    <xf numFmtId="169" fontId="24" fillId="24" borderId="10" xfId="0" applyNumberFormat="1" applyFont="1" applyFill="1" applyBorder="1" applyAlignment="1">
      <alignment horizontal="center" vertical="center" wrapText="1"/>
    </xf>
    <xf numFmtId="169" fontId="20" fillId="24" borderId="10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wrapText="1"/>
    </xf>
    <xf numFmtId="169" fontId="19" fillId="0" borderId="10" xfId="0" applyNumberFormat="1" applyFont="1" applyBorder="1" applyAlignment="1">
      <alignment wrapText="1"/>
    </xf>
    <xf numFmtId="165" fontId="19" fillId="0" borderId="10" xfId="0" applyNumberFormat="1" applyFont="1" applyFill="1" applyBorder="1" applyAlignment="1">
      <alignment horizontal="right" wrapText="1"/>
    </xf>
    <xf numFmtId="169" fontId="19" fillId="0" borderId="10" xfId="0" applyNumberFormat="1" applyFont="1" applyFill="1" applyBorder="1" applyAlignment="1">
      <alignment horizontal="right" wrapText="1"/>
    </xf>
    <xf numFmtId="164" fontId="19" fillId="21" borderId="10" xfId="0" applyFont="1" applyFill="1" applyBorder="1" applyAlignment="1">
      <alignment/>
    </xf>
    <xf numFmtId="169" fontId="19" fillId="21" borderId="10" xfId="0" applyNumberFormat="1" applyFont="1" applyFill="1" applyBorder="1" applyAlignment="1">
      <alignment wrapText="1"/>
    </xf>
    <xf numFmtId="169" fontId="19" fillId="25" borderId="10" xfId="0" applyNumberFormat="1" applyFont="1" applyFill="1" applyBorder="1" applyAlignment="1">
      <alignment horizontal="right" wrapText="1"/>
    </xf>
    <xf numFmtId="169" fontId="19" fillId="25" borderId="10" xfId="0" applyNumberFormat="1" applyFont="1" applyFill="1" applyBorder="1" applyAlignment="1">
      <alignment wrapText="1"/>
    </xf>
    <xf numFmtId="164" fontId="19" fillId="0" borderId="10" xfId="0" applyFont="1" applyBorder="1" applyAlignment="1">
      <alignment/>
    </xf>
    <xf numFmtId="169" fontId="23" fillId="25" borderId="10" xfId="0" applyNumberFormat="1" applyFont="1" applyFill="1" applyBorder="1" applyAlignment="1">
      <alignment horizontal="right" wrapText="1"/>
    </xf>
    <xf numFmtId="168" fontId="19" fillId="0" borderId="10" xfId="0" applyNumberFormat="1" applyFont="1" applyBorder="1" applyAlignment="1">
      <alignment wrapText="1"/>
    </xf>
    <xf numFmtId="168" fontId="19" fillId="21" borderId="10" xfId="0" applyNumberFormat="1" applyFont="1" applyFill="1" applyBorder="1" applyAlignment="1">
      <alignment wrapText="1"/>
    </xf>
    <xf numFmtId="168" fontId="22" fillId="0" borderId="10" xfId="0" applyNumberFormat="1" applyFont="1" applyBorder="1" applyAlignment="1">
      <alignment wrapText="1"/>
    </xf>
    <xf numFmtId="168" fontId="22" fillId="0" borderId="10" xfId="0" applyNumberFormat="1" applyFont="1" applyBorder="1" applyAlignment="1">
      <alignment horizontal="right" wrapText="1"/>
    </xf>
    <xf numFmtId="168" fontId="23" fillId="0" borderId="10" xfId="0" applyNumberFormat="1" applyFont="1" applyBorder="1" applyAlignment="1">
      <alignment wrapText="1"/>
    </xf>
    <xf numFmtId="168" fontId="27" fillId="0" borderId="10" xfId="0" applyNumberFormat="1" applyFont="1" applyBorder="1" applyAlignment="1">
      <alignment horizontal="right" wrapText="1"/>
    </xf>
    <xf numFmtId="164" fontId="20" fillId="24" borderId="10" xfId="0" applyFont="1" applyFill="1" applyBorder="1" applyAlignment="1">
      <alignment horizontal="center" vertical="center" textRotation="90" wrapText="1"/>
    </xf>
    <xf numFmtId="169" fontId="19" fillId="0" borderId="10" xfId="0" applyNumberFormat="1" applyFont="1" applyBorder="1" applyAlignment="1">
      <alignment horizontal="right" wrapText="1"/>
    </xf>
    <xf numFmtId="169" fontId="19" fillId="21" borderId="10" xfId="0" applyNumberFormat="1" applyFont="1" applyFill="1" applyBorder="1" applyAlignment="1">
      <alignment horizontal="right" wrapText="1"/>
    </xf>
    <xf numFmtId="170" fontId="19" fillId="0" borderId="10" xfId="0" applyNumberFormat="1" applyFont="1" applyBorder="1" applyAlignment="1">
      <alignment/>
    </xf>
    <xf numFmtId="169" fontId="26" fillId="25" borderId="10" xfId="0" applyNumberFormat="1" applyFont="1" applyFill="1" applyBorder="1" applyAlignment="1">
      <alignment horizontal="right" wrapText="1"/>
    </xf>
    <xf numFmtId="165" fontId="19" fillId="25" borderId="10" xfId="0" applyNumberFormat="1" applyFont="1" applyFill="1" applyBorder="1" applyAlignment="1">
      <alignment horizontal="right" wrapText="1"/>
    </xf>
    <xf numFmtId="169" fontId="23" fillId="0" borderId="10" xfId="0" applyNumberFormat="1" applyFont="1" applyBorder="1" applyAlignment="1">
      <alignment horizontal="right" wrapText="1"/>
    </xf>
    <xf numFmtId="164" fontId="19" fillId="0" borderId="10" xfId="0" applyNumberFormat="1" applyFont="1" applyBorder="1" applyAlignment="1">
      <alignment horizontal="right" wrapText="1"/>
    </xf>
    <xf numFmtId="164" fontId="26" fillId="25" borderId="10" xfId="0" applyFont="1" applyFill="1" applyBorder="1" applyAlignment="1">
      <alignment wrapText="1"/>
    </xf>
    <xf numFmtId="165" fontId="19" fillId="0" borderId="10" xfId="0" applyNumberFormat="1" applyFont="1" applyBorder="1" applyAlignment="1">
      <alignment horizontal="right" wrapText="1"/>
    </xf>
    <xf numFmtId="164" fontId="19" fillId="0" borderId="10" xfId="0" applyFont="1" applyBorder="1" applyAlignment="1">
      <alignment horizontal="center" wrapText="1"/>
    </xf>
    <xf numFmtId="165" fontId="19" fillId="21" borderId="10" xfId="0" applyNumberFormat="1" applyFont="1" applyFill="1" applyBorder="1" applyAlignment="1">
      <alignment horizontal="right" wrapText="1"/>
    </xf>
    <xf numFmtId="164" fontId="19" fillId="21" borderId="10" xfId="0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E18" sqref="E18"/>
    </sheetView>
  </sheetViews>
  <sheetFormatPr defaultColWidth="12.57421875" defaultRowHeight="12.75"/>
  <cols>
    <col min="1" max="1" width="17.57421875" style="1" customWidth="1"/>
    <col min="2" max="2" width="11.8515625" style="1" customWidth="1"/>
    <col min="3" max="4" width="13.140625" style="1" customWidth="1"/>
    <col min="5" max="8" width="18.140625" style="1" customWidth="1"/>
    <col min="9" max="16384" width="11.8515625" style="1" customWidth="1"/>
  </cols>
  <sheetData>
    <row r="1" spans="1:12" s="5" customFormat="1" ht="13.5" customHeight="1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4"/>
      <c r="J1" s="4"/>
      <c r="K1" s="4"/>
      <c r="L1" s="4"/>
    </row>
    <row r="2" spans="1:12" s="5" customFormat="1" ht="45.75">
      <c r="A2" s="2"/>
      <c r="B2" s="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/>
      <c r="J2" s="4"/>
      <c r="K2" s="4"/>
      <c r="L2" s="4"/>
    </row>
    <row r="3" spans="1:8" ht="12.75">
      <c r="A3" s="6" t="s">
        <v>9</v>
      </c>
      <c r="B3" s="7">
        <v>1815500</v>
      </c>
      <c r="C3" s="8">
        <v>2</v>
      </c>
      <c r="D3" s="8">
        <v>2</v>
      </c>
      <c r="E3" s="9" t="s">
        <v>10</v>
      </c>
      <c r="F3" s="9" t="s">
        <v>10</v>
      </c>
      <c r="G3" s="9" t="s">
        <v>10</v>
      </c>
      <c r="H3" s="9" t="s">
        <v>10</v>
      </c>
    </row>
    <row r="4" spans="1:8" ht="12.75">
      <c r="A4" s="6" t="s">
        <v>11</v>
      </c>
      <c r="B4" s="7">
        <v>3170000</v>
      </c>
      <c r="C4" s="8">
        <v>3</v>
      </c>
      <c r="D4" s="10">
        <v>3</v>
      </c>
      <c r="E4" s="11">
        <v>30000</v>
      </c>
      <c r="F4" s="11">
        <v>0</v>
      </c>
      <c r="G4" s="11">
        <v>0</v>
      </c>
      <c r="H4" s="12">
        <v>0</v>
      </c>
    </row>
    <row r="5" spans="1:8" ht="12.75">
      <c r="A5" s="6" t="s">
        <v>12</v>
      </c>
      <c r="B5" s="7">
        <v>1343964</v>
      </c>
      <c r="C5" s="8">
        <v>3</v>
      </c>
      <c r="D5" s="8">
        <v>2.8</v>
      </c>
      <c r="E5" s="11">
        <v>0</v>
      </c>
      <c r="F5" s="11">
        <v>50000</v>
      </c>
      <c r="G5" s="11">
        <v>0</v>
      </c>
      <c r="H5" s="12">
        <v>79067.04</v>
      </c>
    </row>
    <row r="6" spans="1:8" ht="12.75">
      <c r="A6" s="6" t="s">
        <v>13</v>
      </c>
      <c r="B6" s="13"/>
      <c r="C6" s="14"/>
      <c r="D6" s="14"/>
      <c r="E6" s="15"/>
      <c r="F6" s="15"/>
      <c r="G6" s="15"/>
      <c r="H6" s="15"/>
    </row>
    <row r="7" spans="1:8" ht="12.75">
      <c r="A7" s="6" t="s">
        <v>14</v>
      </c>
      <c r="B7" s="7">
        <v>3249815</v>
      </c>
      <c r="C7" s="8">
        <v>3</v>
      </c>
      <c r="D7" s="8">
        <v>3</v>
      </c>
      <c r="E7" s="11">
        <v>0</v>
      </c>
      <c r="F7" s="11">
        <v>36484.53</v>
      </c>
      <c r="G7" s="11">
        <v>0</v>
      </c>
      <c r="H7" s="12">
        <v>0</v>
      </c>
    </row>
    <row r="8" spans="1:8" ht="12.75">
      <c r="A8" s="6" t="s">
        <v>15</v>
      </c>
      <c r="B8" s="7">
        <v>2520000</v>
      </c>
      <c r="C8" s="8">
        <v>2</v>
      </c>
      <c r="D8" s="8">
        <v>2</v>
      </c>
      <c r="E8" s="9" t="s">
        <v>10</v>
      </c>
      <c r="F8" s="9" t="s">
        <v>10</v>
      </c>
      <c r="G8" s="9" t="s">
        <v>10</v>
      </c>
      <c r="H8" s="9" t="s">
        <v>10</v>
      </c>
    </row>
    <row r="9" spans="1:8" ht="23.25">
      <c r="A9" s="6" t="s">
        <v>16</v>
      </c>
      <c r="B9" s="7">
        <v>1900000</v>
      </c>
      <c r="C9" s="8">
        <v>2</v>
      </c>
      <c r="D9" s="8">
        <v>2</v>
      </c>
      <c r="E9" s="11">
        <v>0</v>
      </c>
      <c r="F9" s="16">
        <v>1248.13</v>
      </c>
      <c r="G9" s="11">
        <v>0</v>
      </c>
      <c r="H9" s="12">
        <v>0</v>
      </c>
    </row>
    <row r="10" spans="1:8" ht="12.75">
      <c r="A10" s="6" t="s">
        <v>17</v>
      </c>
      <c r="B10" s="13"/>
      <c r="C10" s="14"/>
      <c r="D10" s="14"/>
      <c r="E10" s="15"/>
      <c r="F10" s="15"/>
      <c r="G10" s="15"/>
      <c r="H10" s="15"/>
    </row>
    <row r="11" spans="1:8" ht="12.75">
      <c r="A11" s="6" t="s">
        <v>18</v>
      </c>
      <c r="B11" s="7">
        <v>1179374</v>
      </c>
      <c r="C11" s="8">
        <v>3</v>
      </c>
      <c r="D11" s="8">
        <v>3</v>
      </c>
      <c r="E11" s="11">
        <v>0</v>
      </c>
      <c r="F11" s="11">
        <v>53163</v>
      </c>
      <c r="G11" s="11">
        <v>0</v>
      </c>
      <c r="H11" s="12">
        <v>0</v>
      </c>
    </row>
    <row r="12" spans="1:8" ht="12.75">
      <c r="A12" s="6" t="s">
        <v>19</v>
      </c>
      <c r="B12" s="7">
        <v>403355</v>
      </c>
      <c r="C12" s="8">
        <v>3</v>
      </c>
      <c r="D12" s="10">
        <v>3</v>
      </c>
      <c r="E12" s="9" t="s">
        <v>10</v>
      </c>
      <c r="F12" s="9" t="s">
        <v>10</v>
      </c>
      <c r="G12" s="9" t="s">
        <v>10</v>
      </c>
      <c r="H12" s="9" t="s">
        <v>10</v>
      </c>
    </row>
    <row r="13" spans="1:8" ht="12.75">
      <c r="A13" s="6" t="s">
        <v>20</v>
      </c>
      <c r="B13" s="13"/>
      <c r="C13" s="14"/>
      <c r="D13" s="14"/>
      <c r="E13" s="15"/>
      <c r="F13" s="15"/>
      <c r="G13" s="15"/>
      <c r="H13" s="15"/>
    </row>
    <row r="14" spans="1:8" ht="12.75">
      <c r="A14" s="6" t="s">
        <v>21</v>
      </c>
      <c r="B14" s="7">
        <v>12000000</v>
      </c>
      <c r="C14" s="8">
        <v>10</v>
      </c>
      <c r="D14" s="8">
        <v>10</v>
      </c>
      <c r="E14" s="12">
        <v>0</v>
      </c>
      <c r="F14" s="12">
        <v>36740</v>
      </c>
      <c r="G14" s="12">
        <v>0</v>
      </c>
      <c r="H14" s="12">
        <v>10900</v>
      </c>
    </row>
    <row r="15" spans="1:8" ht="23.25">
      <c r="A15" s="6" t="s">
        <v>22</v>
      </c>
      <c r="B15" s="7">
        <v>2661449</v>
      </c>
      <c r="C15" s="8">
        <v>4</v>
      </c>
      <c r="D15" s="8">
        <v>4</v>
      </c>
      <c r="E15" s="9" t="s">
        <v>10</v>
      </c>
      <c r="F15" s="9" t="s">
        <v>10</v>
      </c>
      <c r="G15" s="9" t="s">
        <v>10</v>
      </c>
      <c r="H15" s="9" t="s">
        <v>10</v>
      </c>
    </row>
    <row r="16" spans="1:8" ht="12.75">
      <c r="A16" s="6" t="s">
        <v>23</v>
      </c>
      <c r="B16" s="7">
        <v>741785</v>
      </c>
      <c r="C16" s="8">
        <v>1</v>
      </c>
      <c r="D16" s="8">
        <v>1</v>
      </c>
      <c r="E16" s="9" t="s">
        <v>10</v>
      </c>
      <c r="F16" s="9" t="s">
        <v>10</v>
      </c>
      <c r="G16" s="9" t="s">
        <v>10</v>
      </c>
      <c r="H16" s="9" t="s">
        <v>10</v>
      </c>
    </row>
    <row r="17" spans="1:8" ht="12.75">
      <c r="A17" s="6" t="s">
        <v>24</v>
      </c>
      <c r="B17" s="7">
        <v>2350000</v>
      </c>
      <c r="C17" s="8">
        <v>2</v>
      </c>
      <c r="D17" s="17">
        <v>2</v>
      </c>
      <c r="E17" s="12">
        <v>0</v>
      </c>
      <c r="F17" s="12">
        <v>25200</v>
      </c>
      <c r="G17" s="12">
        <v>0</v>
      </c>
      <c r="H17" s="12">
        <v>0</v>
      </c>
    </row>
    <row r="18" spans="1:8" ht="12.75">
      <c r="A18" s="6" t="s">
        <v>25</v>
      </c>
      <c r="B18" s="13"/>
      <c r="C18" s="14"/>
      <c r="D18" s="14"/>
      <c r="E18" s="15"/>
      <c r="F18" s="15"/>
      <c r="G18" s="15"/>
      <c r="H18" s="15"/>
    </row>
    <row r="19" spans="1:8" ht="12.75">
      <c r="A19" s="6" t="s">
        <v>26</v>
      </c>
      <c r="B19" s="7">
        <v>2964308</v>
      </c>
      <c r="C19" s="8">
        <v>3</v>
      </c>
      <c r="D19" s="17">
        <v>2.08</v>
      </c>
      <c r="E19" s="9" t="s">
        <v>10</v>
      </c>
      <c r="F19" s="9" t="s">
        <v>10</v>
      </c>
      <c r="G19" s="9" t="s">
        <v>10</v>
      </c>
      <c r="H19" s="9" t="s">
        <v>10</v>
      </c>
    </row>
    <row r="20" spans="1:8" ht="12.75">
      <c r="A20" s="6" t="s">
        <v>27</v>
      </c>
      <c r="B20" s="7">
        <v>1467522</v>
      </c>
      <c r="C20" s="8">
        <v>2</v>
      </c>
      <c r="D20" s="10">
        <v>1.5</v>
      </c>
      <c r="E20" s="9" t="s">
        <v>10</v>
      </c>
      <c r="F20" s="9" t="s">
        <v>10</v>
      </c>
      <c r="G20" s="9" t="s">
        <v>10</v>
      </c>
      <c r="H20" s="9" t="s">
        <v>10</v>
      </c>
    </row>
    <row r="21" spans="1:8" ht="12.75">
      <c r="A21" s="6" t="s">
        <v>28</v>
      </c>
      <c r="B21" s="7">
        <v>1851344</v>
      </c>
      <c r="C21" s="8">
        <v>3</v>
      </c>
      <c r="D21" s="17">
        <v>2.1</v>
      </c>
      <c r="E21" s="12">
        <v>5000</v>
      </c>
      <c r="F21" s="12">
        <v>0</v>
      </c>
      <c r="G21" s="12">
        <v>0</v>
      </c>
      <c r="H21" s="12">
        <v>0</v>
      </c>
    </row>
    <row r="22" spans="1:8" ht="12.75">
      <c r="A22" s="6" t="s">
        <v>29</v>
      </c>
      <c r="B22" s="7">
        <v>4110000</v>
      </c>
      <c r="C22" s="8">
        <v>11</v>
      </c>
      <c r="D22" s="8">
        <v>10.8</v>
      </c>
      <c r="E22" s="12">
        <v>0</v>
      </c>
      <c r="F22" s="12">
        <v>0</v>
      </c>
      <c r="G22" s="12">
        <v>0</v>
      </c>
      <c r="H22" s="12">
        <v>9992</v>
      </c>
    </row>
    <row r="23" spans="1:8" ht="23.25">
      <c r="A23" s="6" t="s">
        <v>30</v>
      </c>
      <c r="B23" s="7">
        <v>4882913</v>
      </c>
      <c r="C23" s="8">
        <v>10</v>
      </c>
      <c r="D23" s="8">
        <v>9.8</v>
      </c>
      <c r="E23" s="18" t="s">
        <v>10</v>
      </c>
      <c r="F23" s="19">
        <v>0</v>
      </c>
      <c r="G23" s="19">
        <v>0</v>
      </c>
      <c r="H23" s="19">
        <v>0</v>
      </c>
    </row>
    <row r="24" spans="1:8" ht="12.75">
      <c r="A24" s="6" t="s">
        <v>31</v>
      </c>
      <c r="B24" s="7">
        <v>3600000</v>
      </c>
      <c r="C24" s="8">
        <v>5</v>
      </c>
      <c r="D24" s="8">
        <v>3.95</v>
      </c>
      <c r="E24" s="12">
        <v>22500</v>
      </c>
      <c r="F24" s="12">
        <v>0</v>
      </c>
      <c r="G24" s="12">
        <v>0</v>
      </c>
      <c r="H24" s="12">
        <v>0</v>
      </c>
    </row>
    <row r="25" spans="1:8" ht="12.75">
      <c r="A25" s="6" t="s">
        <v>32</v>
      </c>
      <c r="B25" s="13"/>
      <c r="C25" s="14"/>
      <c r="D25" s="14"/>
      <c r="E25" s="15"/>
      <c r="F25" s="15"/>
      <c r="G25" s="15"/>
      <c r="H25" s="15"/>
    </row>
    <row r="26" spans="1:8" ht="12.75">
      <c r="A26" s="6" t="s">
        <v>33</v>
      </c>
      <c r="B26" s="7">
        <v>1724126</v>
      </c>
      <c r="C26" s="8">
        <v>3</v>
      </c>
      <c r="D26" s="17">
        <v>2.1</v>
      </c>
      <c r="E26" s="9" t="s">
        <v>10</v>
      </c>
      <c r="F26" s="9" t="s">
        <v>10</v>
      </c>
      <c r="G26" s="9" t="s">
        <v>10</v>
      </c>
      <c r="H26" s="9" t="s">
        <v>10</v>
      </c>
    </row>
    <row r="27" spans="1:8" ht="12.75">
      <c r="A27" s="6" t="s">
        <v>34</v>
      </c>
      <c r="B27" s="13"/>
      <c r="C27" s="14"/>
      <c r="D27" s="14"/>
      <c r="E27" s="15"/>
      <c r="F27" s="15"/>
      <c r="G27" s="15"/>
      <c r="H27" s="15"/>
    </row>
    <row r="28" spans="1:8" ht="12.75">
      <c r="A28" s="6" t="s">
        <v>35</v>
      </c>
      <c r="B28" s="7">
        <v>6272000</v>
      </c>
      <c r="C28" s="8">
        <v>6</v>
      </c>
      <c r="D28" s="8">
        <v>5.8</v>
      </c>
      <c r="E28" s="9" t="s">
        <v>10</v>
      </c>
      <c r="F28" s="9" t="s">
        <v>10</v>
      </c>
      <c r="G28" s="9" t="s">
        <v>10</v>
      </c>
      <c r="H28" s="9" t="s">
        <v>10</v>
      </c>
    </row>
    <row r="29" spans="1:8" s="23" customFormat="1" ht="12">
      <c r="A29" s="20"/>
      <c r="B29" s="21" t="s">
        <v>36</v>
      </c>
      <c r="C29" s="20">
        <f>SUM(C3:C28)</f>
        <v>81</v>
      </c>
      <c r="D29" s="20">
        <f>SUM(D3:D28)</f>
        <v>75.92999999999999</v>
      </c>
      <c r="E29" s="22">
        <f>SUM(E3:E28)</f>
        <v>57500</v>
      </c>
      <c r="F29" s="22">
        <f>SUM(F3:F28)</f>
        <v>202835.66</v>
      </c>
      <c r="G29" s="22">
        <f>SUM(G3:G28)</f>
        <v>0</v>
      </c>
      <c r="H29" s="22">
        <f>SUM(H3:H28)</f>
        <v>99959.04</v>
      </c>
    </row>
    <row r="30" spans="2:8" s="24" customFormat="1" ht="12.75">
      <c r="B30" s="25" t="s">
        <v>37</v>
      </c>
      <c r="C30" s="25">
        <f>AVERAGE(C3:C28)</f>
        <v>4.05</v>
      </c>
      <c r="D30" s="25">
        <f>AVERAGE(D3:D28)</f>
        <v>3.7964999999999995</v>
      </c>
      <c r="E30" s="26">
        <f>AVERAGE(E3:E28)</f>
        <v>5750</v>
      </c>
      <c r="F30" s="26">
        <f>AVERAGE(F3:F28)</f>
        <v>18439.605454545454</v>
      </c>
      <c r="G30" s="26">
        <f>AVERAGE(G3:G28)</f>
        <v>0</v>
      </c>
      <c r="H30" s="26">
        <f>AVERAGE(H3:H28)</f>
        <v>9087.185454545453</v>
      </c>
    </row>
    <row r="31" spans="2:8" s="24" customFormat="1" ht="12.75">
      <c r="B31" s="25" t="s">
        <v>38</v>
      </c>
      <c r="C31" s="25">
        <f aca="true" t="shared" si="0" ref="C31:H31">MIN(C3:C26)</f>
        <v>1</v>
      </c>
      <c r="D31" s="25">
        <f t="shared" si="0"/>
        <v>1</v>
      </c>
      <c r="E31" s="26">
        <f t="shared" si="0"/>
        <v>0</v>
      </c>
      <c r="F31" s="26">
        <f t="shared" si="0"/>
        <v>0</v>
      </c>
      <c r="G31" s="26">
        <f t="shared" si="0"/>
        <v>0</v>
      </c>
      <c r="H31" s="26">
        <f t="shared" si="0"/>
        <v>0</v>
      </c>
    </row>
    <row r="32" spans="2:8" s="24" customFormat="1" ht="12.75">
      <c r="B32" s="25" t="s">
        <v>39</v>
      </c>
      <c r="C32" s="25">
        <f aca="true" t="shared" si="1" ref="C32:H32">MAX(C3:C26)</f>
        <v>11</v>
      </c>
      <c r="D32" s="25">
        <f t="shared" si="1"/>
        <v>10.8</v>
      </c>
      <c r="E32" s="26">
        <f t="shared" si="1"/>
        <v>30000</v>
      </c>
      <c r="F32" s="26">
        <f t="shared" si="1"/>
        <v>53163</v>
      </c>
      <c r="G32" s="26">
        <f t="shared" si="1"/>
        <v>0</v>
      </c>
      <c r="H32" s="26">
        <f t="shared" si="1"/>
        <v>79067.04</v>
      </c>
    </row>
  </sheetData>
  <sheetProtection selectLockedCells="1" selectUnlockedCells="1"/>
  <mergeCells count="3">
    <mergeCell ref="A1:A2"/>
    <mergeCell ref="B1:B2"/>
    <mergeCell ref="C1:H1"/>
  </mergeCells>
  <printOptions horizontalCentered="1"/>
  <pageMargins left="0.5902777777777778" right="0.5902777777777778" top="0.7145833333333333" bottom="0.39375" header="0.39375" footer="0.5118055555555555"/>
  <pageSetup horizontalDpi="300" verticalDpi="300" orientation="landscape" paperSize="9"/>
  <headerFooter alignWithMargins="0">
    <oddHeader>&amp;L&amp;"Arial,Italique"&amp;8Rapport annuel 2012 - Archives régionales&amp;R&amp;"Arial,Italique"&amp;8Service interministériel des Archives de France -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A32" sqref="A32"/>
    </sheetView>
  </sheetViews>
  <sheetFormatPr defaultColWidth="12.57421875" defaultRowHeight="12.75"/>
  <cols>
    <col min="1" max="1" width="17.57421875" style="1" customWidth="1"/>
    <col min="2" max="3" width="10.140625" style="1" customWidth="1"/>
    <col min="4" max="4" width="11.28125" style="1" customWidth="1"/>
    <col min="5" max="5" width="10.7109375" style="1" customWidth="1"/>
    <col min="6" max="6" width="10.57421875" style="1" customWidth="1"/>
    <col min="7" max="9" width="10.7109375" style="1" customWidth="1"/>
    <col min="10" max="16384" width="11.8515625" style="1" customWidth="1"/>
  </cols>
  <sheetData>
    <row r="1" spans="1:12" s="29" customFormat="1" ht="15.75" customHeight="1">
      <c r="A1" s="27" t="s">
        <v>0</v>
      </c>
      <c r="B1" s="28" t="s">
        <v>40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0" s="5" customFormat="1" ht="63" customHeight="1">
      <c r="A2" s="27"/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51</v>
      </c>
      <c r="M2" s="4"/>
      <c r="N2" s="4"/>
      <c r="O2" s="4"/>
      <c r="P2" s="4"/>
      <c r="Q2" s="4"/>
      <c r="R2" s="4"/>
      <c r="S2" s="4"/>
      <c r="T2" s="4"/>
    </row>
    <row r="3" spans="1:12" ht="12.75">
      <c r="A3" s="6" t="s">
        <v>9</v>
      </c>
      <c r="B3" s="8">
        <v>0</v>
      </c>
      <c r="C3" s="8">
        <v>0</v>
      </c>
      <c r="D3" s="30">
        <v>124.7</v>
      </c>
      <c r="E3" s="8">
        <v>127.38</v>
      </c>
      <c r="F3" s="8">
        <v>0</v>
      </c>
      <c r="G3" s="31" t="s">
        <v>10</v>
      </c>
      <c r="H3" s="8">
        <v>0</v>
      </c>
      <c r="I3" s="8">
        <v>0</v>
      </c>
      <c r="J3" s="8">
        <v>0</v>
      </c>
      <c r="K3" s="7">
        <v>2953.25</v>
      </c>
      <c r="L3" s="31" t="s">
        <v>52</v>
      </c>
    </row>
    <row r="4" spans="1:12" ht="12.75">
      <c r="A4" s="6" t="s">
        <v>11</v>
      </c>
      <c r="B4" s="8">
        <v>5</v>
      </c>
      <c r="C4" s="8">
        <v>0</v>
      </c>
      <c r="D4" s="30">
        <v>138.05</v>
      </c>
      <c r="E4" s="32">
        <v>138.05</v>
      </c>
      <c r="F4" s="8">
        <v>0</v>
      </c>
      <c r="G4" s="31" t="s">
        <v>10</v>
      </c>
      <c r="H4" s="8">
        <v>0</v>
      </c>
      <c r="I4" s="8">
        <v>0</v>
      </c>
      <c r="J4" s="8">
        <v>0</v>
      </c>
      <c r="K4" s="7">
        <v>1435</v>
      </c>
      <c r="L4" s="31" t="s">
        <v>53</v>
      </c>
    </row>
    <row r="5" spans="1:12" ht="12.75">
      <c r="A5" s="6" t="s">
        <v>12</v>
      </c>
      <c r="B5" s="8">
        <v>0</v>
      </c>
      <c r="C5" s="8">
        <v>0</v>
      </c>
      <c r="D5" s="30">
        <v>213.82</v>
      </c>
      <c r="E5" s="30">
        <v>214.07</v>
      </c>
      <c r="F5" s="8">
        <v>0</v>
      </c>
      <c r="G5" s="31" t="s">
        <v>10</v>
      </c>
      <c r="H5" s="8">
        <v>0</v>
      </c>
      <c r="I5" s="8">
        <v>0</v>
      </c>
      <c r="J5" s="8">
        <v>0</v>
      </c>
      <c r="K5" s="7">
        <v>1428.14</v>
      </c>
      <c r="L5" s="31" t="s">
        <v>52</v>
      </c>
    </row>
    <row r="6" spans="1:256" ht="12.75">
      <c r="A6" s="6" t="s">
        <v>13</v>
      </c>
      <c r="B6" s="14"/>
      <c r="C6" s="14"/>
      <c r="D6" s="33"/>
      <c r="E6" s="34"/>
      <c r="F6" s="14"/>
      <c r="G6" s="35"/>
      <c r="H6" s="14"/>
      <c r="I6" s="14"/>
      <c r="J6" s="14"/>
      <c r="K6" s="13"/>
      <c r="L6" s="3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12.75">
      <c r="A7" s="6" t="s">
        <v>14</v>
      </c>
      <c r="B7" s="8">
        <v>2</v>
      </c>
      <c r="C7" s="8">
        <v>0</v>
      </c>
      <c r="D7" s="30">
        <v>267.5</v>
      </c>
      <c r="E7" s="30">
        <v>95.15</v>
      </c>
      <c r="F7" s="8">
        <v>59.2500000000001</v>
      </c>
      <c r="G7" s="31" t="s">
        <v>10</v>
      </c>
      <c r="H7" s="8">
        <v>0</v>
      </c>
      <c r="I7" s="8">
        <v>0</v>
      </c>
      <c r="J7" s="8">
        <v>0</v>
      </c>
      <c r="K7" s="7">
        <v>5651.22</v>
      </c>
      <c r="L7" s="31" t="s">
        <v>53</v>
      </c>
    </row>
    <row r="8" spans="1:12" ht="12.75">
      <c r="A8" s="6" t="s">
        <v>15</v>
      </c>
      <c r="B8" s="8">
        <v>2</v>
      </c>
      <c r="C8" s="8">
        <v>0</v>
      </c>
      <c r="D8" s="25" t="s">
        <v>10</v>
      </c>
      <c r="E8" s="25" t="s">
        <v>10</v>
      </c>
      <c r="F8" s="25" t="s">
        <v>10</v>
      </c>
      <c r="G8" s="25" t="s">
        <v>10</v>
      </c>
      <c r="H8" s="8">
        <v>0</v>
      </c>
      <c r="I8" s="8">
        <v>0</v>
      </c>
      <c r="J8" s="8">
        <v>0</v>
      </c>
      <c r="K8" s="7">
        <v>2207</v>
      </c>
      <c r="L8" s="31" t="s">
        <v>53</v>
      </c>
    </row>
    <row r="9" spans="1:12" ht="23.25">
      <c r="A9" s="6" t="s">
        <v>16</v>
      </c>
      <c r="B9" s="8">
        <v>0</v>
      </c>
      <c r="C9" s="8">
        <v>0</v>
      </c>
      <c r="D9" s="32">
        <v>40.8</v>
      </c>
      <c r="E9" s="32">
        <v>40.8</v>
      </c>
      <c r="F9" s="10">
        <v>0</v>
      </c>
      <c r="G9" s="36" t="s">
        <v>10</v>
      </c>
      <c r="H9" s="8">
        <v>0</v>
      </c>
      <c r="I9" s="8">
        <v>0</v>
      </c>
      <c r="J9" s="8">
        <v>0</v>
      </c>
      <c r="K9" s="7">
        <v>3073</v>
      </c>
      <c r="L9" s="31" t="s">
        <v>54</v>
      </c>
    </row>
    <row r="10" spans="1:12" ht="12.75">
      <c r="A10" s="6" t="s">
        <v>17</v>
      </c>
      <c r="B10" s="14"/>
      <c r="C10" s="14"/>
      <c r="D10" s="33"/>
      <c r="E10" s="34"/>
      <c r="F10" s="14"/>
      <c r="G10" s="35"/>
      <c r="H10" s="14"/>
      <c r="I10" s="14"/>
      <c r="J10" s="14"/>
      <c r="K10" s="13"/>
      <c r="L10" s="35"/>
    </row>
    <row r="11" spans="1:12" ht="12.75">
      <c r="A11" s="6" t="s">
        <v>18</v>
      </c>
      <c r="B11" s="8">
        <v>0</v>
      </c>
      <c r="C11" s="8">
        <v>0</v>
      </c>
      <c r="D11" s="32">
        <v>42.6</v>
      </c>
      <c r="E11" s="30">
        <v>42.6</v>
      </c>
      <c r="F11" s="37">
        <v>0</v>
      </c>
      <c r="G11" s="8">
        <v>138</v>
      </c>
      <c r="H11" s="8">
        <v>0</v>
      </c>
      <c r="I11" s="8">
        <v>0</v>
      </c>
      <c r="J11" s="8">
        <v>0</v>
      </c>
      <c r="K11" s="7">
        <v>1314.7</v>
      </c>
      <c r="L11" s="36" t="s">
        <v>52</v>
      </c>
    </row>
    <row r="12" spans="1:12" ht="12.75">
      <c r="A12" s="6" t="s">
        <v>19</v>
      </c>
      <c r="B12" s="8">
        <v>0</v>
      </c>
      <c r="C12" s="8">
        <v>0</v>
      </c>
      <c r="D12" s="30">
        <v>104</v>
      </c>
      <c r="E12" s="38">
        <v>104</v>
      </c>
      <c r="F12" s="8">
        <v>0</v>
      </c>
      <c r="G12" s="31" t="s">
        <v>10</v>
      </c>
      <c r="H12" s="8">
        <v>0</v>
      </c>
      <c r="I12" s="8">
        <v>0</v>
      </c>
      <c r="J12" s="8">
        <v>0</v>
      </c>
      <c r="K12" s="7">
        <v>1962</v>
      </c>
      <c r="L12" s="31" t="s">
        <v>52</v>
      </c>
    </row>
    <row r="13" spans="1:12" ht="12.75">
      <c r="A13" s="6" t="s">
        <v>20</v>
      </c>
      <c r="B13" s="14"/>
      <c r="C13" s="14"/>
      <c r="D13" s="33"/>
      <c r="E13" s="34"/>
      <c r="F13" s="14"/>
      <c r="G13" s="35"/>
      <c r="H13" s="14"/>
      <c r="I13" s="14"/>
      <c r="J13" s="14"/>
      <c r="K13" s="13"/>
      <c r="L13" s="35"/>
    </row>
    <row r="14" spans="1:12" ht="12.75">
      <c r="A14" s="6" t="s">
        <v>55</v>
      </c>
      <c r="B14" s="8">
        <v>4</v>
      </c>
      <c r="C14" s="8">
        <v>0</v>
      </c>
      <c r="D14" s="30">
        <v>500</v>
      </c>
      <c r="E14" s="30">
        <v>500.21</v>
      </c>
      <c r="F14" s="8">
        <v>9000</v>
      </c>
      <c r="G14" s="39">
        <v>15</v>
      </c>
      <c r="H14" s="8">
        <v>0</v>
      </c>
      <c r="I14" s="8">
        <v>0</v>
      </c>
      <c r="J14" s="8">
        <v>0</v>
      </c>
      <c r="K14" s="7">
        <v>8700</v>
      </c>
      <c r="L14" s="31" t="s">
        <v>52</v>
      </c>
    </row>
    <row r="15" spans="1:12" ht="23.25">
      <c r="A15" s="6" t="s">
        <v>22</v>
      </c>
      <c r="B15" s="8">
        <v>0</v>
      </c>
      <c r="C15" s="8">
        <v>0</v>
      </c>
      <c r="D15" s="30">
        <v>717.48</v>
      </c>
      <c r="E15" s="30">
        <v>717.48</v>
      </c>
      <c r="F15" s="8">
        <v>0</v>
      </c>
      <c r="G15" s="31" t="s">
        <v>10</v>
      </c>
      <c r="H15" s="8">
        <v>0</v>
      </c>
      <c r="I15" s="8">
        <v>0</v>
      </c>
      <c r="J15" s="8">
        <v>0</v>
      </c>
      <c r="K15" s="7">
        <v>5613.55</v>
      </c>
      <c r="L15" s="31" t="s">
        <v>53</v>
      </c>
    </row>
    <row r="16" spans="1:12" ht="12.75">
      <c r="A16" s="6" t="s">
        <v>23</v>
      </c>
      <c r="B16" s="39">
        <v>12</v>
      </c>
      <c r="C16" s="8">
        <v>0</v>
      </c>
      <c r="D16" s="40">
        <v>214</v>
      </c>
      <c r="E16" s="30">
        <v>214</v>
      </c>
      <c r="F16" s="8">
        <v>0</v>
      </c>
      <c r="G16" s="31">
        <v>0</v>
      </c>
      <c r="H16" s="8">
        <v>0</v>
      </c>
      <c r="I16" s="8">
        <v>0</v>
      </c>
      <c r="J16" s="8">
        <v>0</v>
      </c>
      <c r="K16" s="7">
        <v>1445</v>
      </c>
      <c r="L16" s="31" t="s">
        <v>53</v>
      </c>
    </row>
    <row r="17" spans="1:12" ht="12.75">
      <c r="A17" s="6" t="s">
        <v>24</v>
      </c>
      <c r="B17" s="8">
        <v>3</v>
      </c>
      <c r="C17" s="8">
        <v>0</v>
      </c>
      <c r="D17" s="30">
        <v>336</v>
      </c>
      <c r="E17" s="32">
        <v>336</v>
      </c>
      <c r="F17" s="8">
        <v>0</v>
      </c>
      <c r="G17" s="31" t="s">
        <v>10</v>
      </c>
      <c r="H17" s="8">
        <v>0</v>
      </c>
      <c r="I17" s="8">
        <v>0</v>
      </c>
      <c r="J17" s="8">
        <v>0</v>
      </c>
      <c r="K17" s="7">
        <v>4951</v>
      </c>
      <c r="L17" s="31" t="s">
        <v>56</v>
      </c>
    </row>
    <row r="18" spans="1:12" ht="12.75">
      <c r="A18" s="6" t="s">
        <v>25</v>
      </c>
      <c r="B18" s="14"/>
      <c r="C18" s="14"/>
      <c r="D18" s="33"/>
      <c r="E18" s="34"/>
      <c r="F18" s="14"/>
      <c r="G18" s="35"/>
      <c r="H18" s="14"/>
      <c r="I18" s="14"/>
      <c r="J18" s="14"/>
      <c r="K18" s="13"/>
      <c r="L18" s="35"/>
    </row>
    <row r="19" spans="1:12" ht="12.75">
      <c r="A19" s="6" t="s">
        <v>26</v>
      </c>
      <c r="B19" s="8">
        <v>0</v>
      </c>
      <c r="C19" s="8">
        <v>0</v>
      </c>
      <c r="D19" s="30">
        <v>189</v>
      </c>
      <c r="E19" s="30">
        <v>189</v>
      </c>
      <c r="F19" s="8">
        <v>0</v>
      </c>
      <c r="G19" s="31" t="s">
        <v>10</v>
      </c>
      <c r="H19" s="41">
        <v>-5.7</v>
      </c>
      <c r="I19" s="8">
        <v>0</v>
      </c>
      <c r="J19" s="8">
        <v>0</v>
      </c>
      <c r="K19" s="7">
        <v>5583</v>
      </c>
      <c r="L19" s="31" t="s">
        <v>52</v>
      </c>
    </row>
    <row r="20" spans="1:12" ht="12.75">
      <c r="A20" s="6" t="s">
        <v>27</v>
      </c>
      <c r="B20" s="8">
        <v>0</v>
      </c>
      <c r="C20" s="8">
        <v>0</v>
      </c>
      <c r="D20" s="30">
        <v>262.5</v>
      </c>
      <c r="E20" s="30">
        <v>262.5</v>
      </c>
      <c r="F20" s="8">
        <v>0</v>
      </c>
      <c r="G20" s="31" t="s">
        <v>10</v>
      </c>
      <c r="H20" s="8">
        <v>0</v>
      </c>
      <c r="I20" s="8">
        <v>0</v>
      </c>
      <c r="J20" s="8">
        <v>0</v>
      </c>
      <c r="K20" s="7">
        <v>3070.7</v>
      </c>
      <c r="L20" s="31" t="s">
        <v>52</v>
      </c>
    </row>
    <row r="21" spans="1:12" ht="12.75">
      <c r="A21" s="6" t="s">
        <v>28</v>
      </c>
      <c r="B21" s="8">
        <v>0</v>
      </c>
      <c r="C21" s="8">
        <v>0</v>
      </c>
      <c r="D21" s="30">
        <v>585</v>
      </c>
      <c r="E21" s="30">
        <v>585</v>
      </c>
      <c r="F21" s="8">
        <v>0</v>
      </c>
      <c r="G21" s="31" t="s">
        <v>10</v>
      </c>
      <c r="H21" s="8">
        <v>0</v>
      </c>
      <c r="I21" s="8">
        <v>0</v>
      </c>
      <c r="J21" s="8">
        <v>0</v>
      </c>
      <c r="K21" s="7">
        <v>5645</v>
      </c>
      <c r="L21" s="31" t="s">
        <v>53</v>
      </c>
    </row>
    <row r="22" spans="1:12" ht="12.75">
      <c r="A22" s="6" t="s">
        <v>29</v>
      </c>
      <c r="B22" s="8">
        <v>0</v>
      </c>
      <c r="C22" s="39">
        <v>1</v>
      </c>
      <c r="D22" s="30">
        <v>454</v>
      </c>
      <c r="E22" s="30">
        <v>454</v>
      </c>
      <c r="F22" s="8">
        <v>0</v>
      </c>
      <c r="G22" s="31" t="s">
        <v>10</v>
      </c>
      <c r="H22" s="8">
        <v>0</v>
      </c>
      <c r="I22" s="8">
        <v>0</v>
      </c>
      <c r="J22" s="8">
        <v>-8.45</v>
      </c>
      <c r="K22" s="7">
        <v>11003</v>
      </c>
      <c r="L22" s="31" t="s">
        <v>53</v>
      </c>
    </row>
    <row r="23" spans="1:12" ht="12.75">
      <c r="A23" s="6" t="s">
        <v>31</v>
      </c>
      <c r="B23" s="8">
        <v>2</v>
      </c>
      <c r="C23" s="8">
        <v>0</v>
      </c>
      <c r="D23" s="32">
        <v>-416.9</v>
      </c>
      <c r="E23" s="32">
        <v>-416.9</v>
      </c>
      <c r="F23" s="10">
        <v>0</v>
      </c>
      <c r="G23" s="36" t="s">
        <v>10</v>
      </c>
      <c r="H23" s="8">
        <v>0</v>
      </c>
      <c r="I23" s="8">
        <v>0</v>
      </c>
      <c r="J23" s="8">
        <v>0</v>
      </c>
      <c r="K23" s="7">
        <v>2420.37</v>
      </c>
      <c r="L23" s="31" t="s">
        <v>56</v>
      </c>
    </row>
    <row r="24" spans="1:12" ht="12.75">
      <c r="A24" s="6" t="s">
        <v>32</v>
      </c>
      <c r="B24" s="14"/>
      <c r="C24" s="14"/>
      <c r="D24" s="33"/>
      <c r="E24" s="34"/>
      <c r="F24" s="14"/>
      <c r="G24" s="35"/>
      <c r="H24" s="14"/>
      <c r="I24" s="14"/>
      <c r="J24" s="14"/>
      <c r="K24" s="13"/>
      <c r="L24" s="35"/>
    </row>
    <row r="25" spans="1:12" ht="12.75">
      <c r="A25" s="6" t="s">
        <v>33</v>
      </c>
      <c r="B25" s="8">
        <v>2</v>
      </c>
      <c r="C25" s="8">
        <v>0</v>
      </c>
      <c r="D25" s="30">
        <v>415.45</v>
      </c>
      <c r="E25" s="30">
        <v>415.45</v>
      </c>
      <c r="F25" s="37">
        <v>0</v>
      </c>
      <c r="G25" s="10">
        <v>0</v>
      </c>
      <c r="H25" s="8">
        <v>0</v>
      </c>
      <c r="I25" s="8">
        <v>0</v>
      </c>
      <c r="J25" s="8">
        <v>0</v>
      </c>
      <c r="K25" s="7">
        <v>4475.5</v>
      </c>
      <c r="L25" s="42" t="s">
        <v>52</v>
      </c>
    </row>
    <row r="26" spans="1:12" ht="23.25">
      <c r="A26" s="6" t="s">
        <v>30</v>
      </c>
      <c r="B26" s="8">
        <v>0</v>
      </c>
      <c r="C26" s="8">
        <v>0</v>
      </c>
      <c r="D26" s="30">
        <v>552.45</v>
      </c>
      <c r="E26" s="30">
        <v>465.13</v>
      </c>
      <c r="F26" s="8">
        <v>0</v>
      </c>
      <c r="G26" s="31" t="s">
        <v>10</v>
      </c>
      <c r="H26" s="8">
        <v>87.32</v>
      </c>
      <c r="I26" s="8">
        <v>0</v>
      </c>
      <c r="J26" s="8">
        <v>0</v>
      </c>
      <c r="K26" s="7">
        <v>11077.21</v>
      </c>
      <c r="L26" s="31" t="s">
        <v>53</v>
      </c>
    </row>
    <row r="27" spans="1:12" ht="12.75">
      <c r="A27" s="6" t="s">
        <v>34</v>
      </c>
      <c r="B27" s="14"/>
      <c r="C27" s="14"/>
      <c r="D27" s="33"/>
      <c r="E27" s="34"/>
      <c r="F27" s="14"/>
      <c r="G27" s="35"/>
      <c r="H27" s="14"/>
      <c r="I27" s="14"/>
      <c r="J27" s="14"/>
      <c r="K27" s="13"/>
      <c r="L27" s="35"/>
    </row>
    <row r="28" spans="1:12" ht="12.75">
      <c r="A28" s="6" t="s">
        <v>35</v>
      </c>
      <c r="B28" s="31" t="s">
        <v>10</v>
      </c>
      <c r="C28" s="31" t="s">
        <v>10</v>
      </c>
      <c r="D28" s="30">
        <v>560.8</v>
      </c>
      <c r="E28" s="30">
        <v>560.8</v>
      </c>
      <c r="F28" s="8">
        <v>0</v>
      </c>
      <c r="G28" s="39">
        <v>0</v>
      </c>
      <c r="H28" s="8">
        <v>0</v>
      </c>
      <c r="I28" s="8">
        <v>0</v>
      </c>
      <c r="J28" s="8">
        <v>0</v>
      </c>
      <c r="K28" s="7">
        <v>13672.43</v>
      </c>
      <c r="L28" s="31" t="s">
        <v>10</v>
      </c>
    </row>
    <row r="29" spans="1:12" s="23" customFormat="1" ht="12">
      <c r="A29" s="21" t="s">
        <v>36</v>
      </c>
      <c r="B29" s="20">
        <f>SUM(B3:B28)</f>
        <v>32</v>
      </c>
      <c r="C29" s="20">
        <f>SUM(C3:C28)</f>
        <v>1</v>
      </c>
      <c r="D29" s="43">
        <f>SUM(D3:D28)</f>
        <v>5301.25</v>
      </c>
      <c r="E29" s="43">
        <f>SUM(E3:E28)</f>
        <v>5044.719999999999</v>
      </c>
      <c r="F29" s="20">
        <f>SUM(F3:F28)</f>
        <v>9059.25</v>
      </c>
      <c r="G29" s="20">
        <f>SUM(G3:G28)</f>
        <v>153</v>
      </c>
      <c r="H29" s="20">
        <f>SUM(H3:H28)</f>
        <v>81.61999999999999</v>
      </c>
      <c r="I29" s="20">
        <f>SUM(I3:I28)</f>
        <v>0</v>
      </c>
      <c r="J29" s="20">
        <f>SUM(J3:J28)</f>
        <v>-8.45</v>
      </c>
      <c r="K29" s="20">
        <f>SUM(K3:K28)</f>
        <v>97681.06999999998</v>
      </c>
      <c r="L29" s="21" t="s">
        <v>57</v>
      </c>
    </row>
    <row r="30" spans="1:12" s="24" customFormat="1" ht="12.75">
      <c r="A30" s="25" t="s">
        <v>37</v>
      </c>
      <c r="B30" s="44">
        <f>AVERAGE(B3:B28)</f>
        <v>1.6842105263157894</v>
      </c>
      <c r="C30" s="44">
        <f>AVERAGE(C3:C28)</f>
        <v>0.05263157894736842</v>
      </c>
      <c r="D30" s="45">
        <f>AVERAGE(D3:D28)</f>
        <v>279.0131578947368</v>
      </c>
      <c r="E30" s="44">
        <f>AVERAGE(E3:E28)</f>
        <v>265.5115789473684</v>
      </c>
      <c r="F30" s="44">
        <f>AVERAGE(F3:F28)</f>
        <v>476.80263157894734</v>
      </c>
      <c r="G30" s="44">
        <f>AVERAGE(G3:G28)</f>
        <v>30.6</v>
      </c>
      <c r="H30" s="44">
        <f>AVERAGE(H3:H28)</f>
        <v>4.0809999999999995</v>
      </c>
      <c r="I30" s="44">
        <f>AVERAGE(I3:I28)</f>
        <v>0</v>
      </c>
      <c r="J30" s="44">
        <f>AVERAGE(J3:J28)</f>
        <v>-0.4225</v>
      </c>
      <c r="K30" s="44">
        <f>AVERAGE(K3:K28)</f>
        <v>4884.053499999999</v>
      </c>
      <c r="L30" s="46" t="s">
        <v>57</v>
      </c>
    </row>
    <row r="31" spans="1:12" s="24" customFormat="1" ht="12.75">
      <c r="A31" s="25" t="s">
        <v>38</v>
      </c>
      <c r="B31" s="44">
        <f>MIN(B3:B28)</f>
        <v>0</v>
      </c>
      <c r="C31" s="44">
        <f>MIN(C3:C28)</f>
        <v>0</v>
      </c>
      <c r="D31" s="45">
        <f>MIN(D3:D28)</f>
        <v>-416.9</v>
      </c>
      <c r="E31" s="44">
        <f>MIN(E3:E28)</f>
        <v>-416.9</v>
      </c>
      <c r="F31" s="44">
        <f>MIN(F3:F28)</f>
        <v>0</v>
      </c>
      <c r="G31" s="44">
        <f>MIN(G3:G28)</f>
        <v>0</v>
      </c>
      <c r="H31" s="44">
        <f>MIN(H3:H28)</f>
        <v>-5.7</v>
      </c>
      <c r="I31" s="44">
        <f>MIN(I3:I28)</f>
        <v>0</v>
      </c>
      <c r="J31" s="44">
        <f>MIN(J3:J28)</f>
        <v>-8.45</v>
      </c>
      <c r="K31" s="44">
        <f>MIN(K3:K28)</f>
        <v>1314.7</v>
      </c>
      <c r="L31" s="46" t="s">
        <v>57</v>
      </c>
    </row>
    <row r="32" spans="1:12" s="24" customFormat="1" ht="12.75">
      <c r="A32" s="25" t="s">
        <v>39</v>
      </c>
      <c r="B32" s="44">
        <f>MAX(B3:B28)</f>
        <v>12</v>
      </c>
      <c r="C32" s="44">
        <f>MAX(C3:C28)</f>
        <v>1</v>
      </c>
      <c r="D32" s="45">
        <f>MAX(D3:D28)</f>
        <v>717.48</v>
      </c>
      <c r="E32" s="44">
        <f>MAX(E3:E28)</f>
        <v>717.48</v>
      </c>
      <c r="F32" s="44">
        <f>MAX(F3:F28)</f>
        <v>9000</v>
      </c>
      <c r="G32" s="44">
        <f>MAX(G3:G28)</f>
        <v>138</v>
      </c>
      <c r="H32" s="44">
        <f>MAX(H3:H28)</f>
        <v>87.32</v>
      </c>
      <c r="I32" s="44">
        <f>MAX(I3:I28)</f>
        <v>0</v>
      </c>
      <c r="J32" s="44">
        <f>MAX(J3:J28)</f>
        <v>0</v>
      </c>
      <c r="K32" s="44">
        <f>MAX(K3:K28)</f>
        <v>13672.43</v>
      </c>
      <c r="L32" s="46" t="s">
        <v>57</v>
      </c>
    </row>
  </sheetData>
  <sheetProtection selectLockedCells="1" selectUnlockedCells="1"/>
  <mergeCells count="2">
    <mergeCell ref="A1:A2"/>
    <mergeCell ref="B1:L1"/>
  </mergeCells>
  <printOptions horizontalCentered="1"/>
  <pageMargins left="0.5902777777777778" right="0.5902777777777778" top="0.7145833333333333" bottom="0.39375" header="0.39375" footer="0.5118055555555555"/>
  <pageSetup horizontalDpi="300" verticalDpi="300" orientation="landscape" paperSize="9"/>
  <headerFooter alignWithMargins="0">
    <oddHeader>&amp;L&amp;"Arial,Italique"&amp;8Rapport annuel 2012 - Archives régionales&amp;R&amp;"Arial,Italique"&amp;8Service interministériel des Archives de France -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A32" sqref="A32"/>
    </sheetView>
  </sheetViews>
  <sheetFormatPr defaultColWidth="12.57421875" defaultRowHeight="12.75"/>
  <cols>
    <col min="1" max="1" width="17.57421875" style="1" customWidth="1"/>
    <col min="2" max="3" width="13.28125" style="1" customWidth="1"/>
    <col min="4" max="4" width="11.8515625" style="1" customWidth="1"/>
    <col min="5" max="5" width="11.421875" style="1" customWidth="1"/>
    <col min="6" max="6" width="11.421875" style="47" customWidth="1"/>
    <col min="7" max="16384" width="11.8515625" style="1" customWidth="1"/>
  </cols>
  <sheetData>
    <row r="1" spans="1:11" s="29" customFormat="1" ht="15.75" customHeight="1">
      <c r="A1" s="27" t="s">
        <v>0</v>
      </c>
      <c r="B1" s="28" t="s">
        <v>58</v>
      </c>
      <c r="C1" s="28"/>
      <c r="D1" s="48" t="s">
        <v>59</v>
      </c>
      <c r="E1" s="48"/>
      <c r="F1" s="48"/>
      <c r="G1" s="48"/>
      <c r="H1" s="48"/>
      <c r="I1" s="48"/>
      <c r="J1" s="48"/>
      <c r="K1" s="48"/>
    </row>
    <row r="2" spans="1:14" s="5" customFormat="1" ht="57">
      <c r="A2" s="27"/>
      <c r="B2" s="2" t="s">
        <v>60</v>
      </c>
      <c r="C2" s="2" t="s">
        <v>61</v>
      </c>
      <c r="D2" s="49" t="s">
        <v>62</v>
      </c>
      <c r="E2" s="2" t="s">
        <v>63</v>
      </c>
      <c r="F2" s="49" t="s">
        <v>64</v>
      </c>
      <c r="G2" s="2" t="s">
        <v>65</v>
      </c>
      <c r="H2" s="2" t="s">
        <v>66</v>
      </c>
      <c r="I2" s="2" t="s">
        <v>67</v>
      </c>
      <c r="J2" s="2" t="s">
        <v>68</v>
      </c>
      <c r="K2" s="2" t="s">
        <v>69</v>
      </c>
      <c r="L2" s="4"/>
      <c r="M2" s="4"/>
      <c r="N2" s="4"/>
    </row>
    <row r="3" spans="1:11" ht="12.75">
      <c r="A3" s="6" t="s">
        <v>9</v>
      </c>
      <c r="B3" s="8">
        <v>0</v>
      </c>
      <c r="C3" s="31">
        <v>2953</v>
      </c>
      <c r="D3" s="50">
        <v>1</v>
      </c>
      <c r="E3" s="31">
        <v>550</v>
      </c>
      <c r="F3" s="51">
        <v>1</v>
      </c>
      <c r="G3" s="52" t="s">
        <v>10</v>
      </c>
      <c r="H3" s="8">
        <v>0</v>
      </c>
      <c r="I3" s="8">
        <v>0</v>
      </c>
      <c r="J3" s="8">
        <v>0</v>
      </c>
      <c r="K3" s="8">
        <v>0</v>
      </c>
    </row>
    <row r="4" spans="1:11" ht="12.75">
      <c r="A4" s="6" t="s">
        <v>11</v>
      </c>
      <c r="B4" s="8">
        <v>138</v>
      </c>
      <c r="C4" s="31" t="s">
        <v>10</v>
      </c>
      <c r="D4" s="51">
        <v>0</v>
      </c>
      <c r="E4" s="31" t="s">
        <v>10</v>
      </c>
      <c r="F4" s="53" t="s">
        <v>57</v>
      </c>
      <c r="G4" s="37">
        <v>330.75</v>
      </c>
      <c r="H4" s="8">
        <v>0</v>
      </c>
      <c r="I4" s="8">
        <v>0</v>
      </c>
      <c r="J4" s="8">
        <v>0</v>
      </c>
      <c r="K4" s="8">
        <v>0</v>
      </c>
    </row>
    <row r="5" spans="1:11" ht="12.75">
      <c r="A5" s="6" t="s">
        <v>12</v>
      </c>
      <c r="B5" s="8">
        <v>214.32</v>
      </c>
      <c r="C5" s="31">
        <v>214.32</v>
      </c>
      <c r="D5" s="51">
        <v>0.15404652204965902</v>
      </c>
      <c r="E5" s="31">
        <v>211.53</v>
      </c>
      <c r="F5" s="51">
        <v>0</v>
      </c>
      <c r="G5" s="7">
        <v>211.53</v>
      </c>
      <c r="H5" s="8">
        <v>0</v>
      </c>
      <c r="I5" s="8">
        <v>0</v>
      </c>
      <c r="J5" s="8">
        <v>0</v>
      </c>
      <c r="K5" s="8">
        <v>0</v>
      </c>
    </row>
    <row r="6" spans="1:256" ht="12.75">
      <c r="A6" s="6" t="s">
        <v>13</v>
      </c>
      <c r="B6" s="14"/>
      <c r="C6" s="54"/>
      <c r="D6" s="55"/>
      <c r="E6" s="14"/>
      <c r="F6" s="55"/>
      <c r="G6" s="14"/>
      <c r="H6" s="14"/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1" ht="12.75">
      <c r="A7" s="6" t="s">
        <v>14</v>
      </c>
      <c r="B7" s="8">
        <v>267.5</v>
      </c>
      <c r="C7" s="31">
        <v>5651.22</v>
      </c>
      <c r="D7" s="51">
        <v>0.0472110446947739</v>
      </c>
      <c r="E7" s="36">
        <v>685</v>
      </c>
      <c r="F7" s="50">
        <v>1.00004379753858</v>
      </c>
      <c r="G7" s="7">
        <v>789.13</v>
      </c>
      <c r="H7" s="8">
        <v>0</v>
      </c>
      <c r="I7" s="8">
        <v>0</v>
      </c>
      <c r="J7" s="8">
        <v>0</v>
      </c>
      <c r="K7" s="8">
        <v>0</v>
      </c>
    </row>
    <row r="8" spans="1:11" ht="12.75">
      <c r="A8" s="6" t="s">
        <v>15</v>
      </c>
      <c r="B8" s="8">
        <v>0</v>
      </c>
      <c r="C8" s="31" t="s">
        <v>10</v>
      </c>
      <c r="D8" s="51">
        <v>0</v>
      </c>
      <c r="E8" s="31">
        <v>0</v>
      </c>
      <c r="F8" s="56" t="s">
        <v>57</v>
      </c>
      <c r="G8" s="7">
        <v>0</v>
      </c>
      <c r="H8" s="8">
        <v>0</v>
      </c>
      <c r="I8" s="8">
        <v>0</v>
      </c>
      <c r="J8" s="8">
        <v>0</v>
      </c>
      <c r="K8" s="8">
        <v>0</v>
      </c>
    </row>
    <row r="9" spans="1:11" ht="23.25">
      <c r="A9" s="6" t="s">
        <v>16</v>
      </c>
      <c r="B9" s="8">
        <v>81.04</v>
      </c>
      <c r="C9" s="31" t="s">
        <v>10</v>
      </c>
      <c r="D9" s="51">
        <v>0.84</v>
      </c>
      <c r="E9" s="31" t="s">
        <v>10</v>
      </c>
      <c r="F9" s="53" t="s">
        <v>57</v>
      </c>
      <c r="G9" s="7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2.75">
      <c r="A10" s="6" t="s">
        <v>17</v>
      </c>
      <c r="B10" s="14"/>
      <c r="C10" s="54"/>
      <c r="D10" s="55"/>
      <c r="E10" s="14"/>
      <c r="F10" s="55"/>
      <c r="G10" s="14"/>
      <c r="H10" s="14"/>
      <c r="I10" s="14"/>
      <c r="J10" s="14"/>
      <c r="K10" s="14"/>
    </row>
    <row r="11" spans="1:11" ht="12.75">
      <c r="A11" s="6" t="s">
        <v>18</v>
      </c>
      <c r="B11" s="8">
        <v>67.6</v>
      </c>
      <c r="C11" s="31">
        <v>1415</v>
      </c>
      <c r="D11" s="57">
        <v>0.1076</v>
      </c>
      <c r="E11" s="31">
        <v>171</v>
      </c>
      <c r="F11" s="51">
        <v>0</v>
      </c>
      <c r="G11" s="7">
        <v>293</v>
      </c>
      <c r="H11" s="8">
        <v>0</v>
      </c>
      <c r="I11" s="8">
        <v>0</v>
      </c>
      <c r="J11" s="8">
        <v>0</v>
      </c>
      <c r="K11" s="8">
        <v>0</v>
      </c>
    </row>
    <row r="12" spans="1:11" ht="12.75">
      <c r="A12" s="6" t="s">
        <v>19</v>
      </c>
      <c r="B12" s="8">
        <v>0</v>
      </c>
      <c r="C12" s="31" t="s">
        <v>10</v>
      </c>
      <c r="D12" s="51">
        <v>0</v>
      </c>
      <c r="E12" s="31" t="s">
        <v>10</v>
      </c>
      <c r="F12" s="56" t="s">
        <v>57</v>
      </c>
      <c r="G12" s="39">
        <v>200</v>
      </c>
      <c r="H12" s="8">
        <v>0</v>
      </c>
      <c r="I12" s="8">
        <v>0</v>
      </c>
      <c r="J12" s="8">
        <v>0</v>
      </c>
      <c r="K12" s="8">
        <v>0</v>
      </c>
    </row>
    <row r="13" spans="1:11" ht="12.75">
      <c r="A13" s="6" t="s">
        <v>20</v>
      </c>
      <c r="B13" s="14"/>
      <c r="C13" s="54"/>
      <c r="D13" s="55"/>
      <c r="E13" s="14"/>
      <c r="F13" s="55"/>
      <c r="G13" s="14"/>
      <c r="H13" s="14"/>
      <c r="I13" s="14"/>
      <c r="J13" s="14"/>
      <c r="K13" s="14"/>
    </row>
    <row r="14" spans="1:11" ht="12.75">
      <c r="A14" s="6" t="s">
        <v>55</v>
      </c>
      <c r="B14" s="8">
        <v>20.4</v>
      </c>
      <c r="C14" s="58">
        <v>8700</v>
      </c>
      <c r="D14" s="51">
        <v>1</v>
      </c>
      <c r="E14" s="8">
        <v>1249</v>
      </c>
      <c r="F14" s="51">
        <v>1</v>
      </c>
      <c r="G14" s="8">
        <v>1645</v>
      </c>
      <c r="H14" s="8">
        <v>0</v>
      </c>
      <c r="I14" s="8">
        <v>0</v>
      </c>
      <c r="J14" s="8">
        <v>0</v>
      </c>
      <c r="K14" s="8">
        <v>0</v>
      </c>
    </row>
    <row r="15" spans="1:11" ht="23.25">
      <c r="A15" s="6" t="s">
        <v>22</v>
      </c>
      <c r="B15" s="8">
        <v>717.48</v>
      </c>
      <c r="C15" s="31">
        <v>5613.55</v>
      </c>
      <c r="D15" s="51">
        <v>1</v>
      </c>
      <c r="E15" s="31">
        <v>590</v>
      </c>
      <c r="F15" s="51">
        <v>1</v>
      </c>
      <c r="G15" s="7">
        <v>615</v>
      </c>
      <c r="H15" s="8">
        <v>0</v>
      </c>
      <c r="I15" s="8">
        <v>0</v>
      </c>
      <c r="J15" s="8">
        <v>0</v>
      </c>
      <c r="K15" s="8">
        <v>0</v>
      </c>
    </row>
    <row r="16" spans="1:11" ht="12.75">
      <c r="A16" s="6" t="s">
        <v>23</v>
      </c>
      <c r="B16" s="8">
        <v>214</v>
      </c>
      <c r="C16" s="31" t="s">
        <v>10</v>
      </c>
      <c r="D16" s="51">
        <v>0.586851211072664</v>
      </c>
      <c r="E16" s="31" t="s">
        <v>10</v>
      </c>
      <c r="F16" s="56" t="s">
        <v>57</v>
      </c>
      <c r="G16" s="39">
        <v>1900</v>
      </c>
      <c r="H16" s="8">
        <v>0</v>
      </c>
      <c r="I16" s="8">
        <v>0</v>
      </c>
      <c r="J16" s="8">
        <v>0</v>
      </c>
      <c r="K16" s="8">
        <v>0</v>
      </c>
    </row>
    <row r="17" spans="1:11" ht="12.75">
      <c r="A17" s="6" t="s">
        <v>24</v>
      </c>
      <c r="B17" s="8">
        <v>418</v>
      </c>
      <c r="C17" s="31">
        <v>4952</v>
      </c>
      <c r="D17" s="50">
        <v>1</v>
      </c>
      <c r="E17" s="8">
        <v>385</v>
      </c>
      <c r="F17" s="51">
        <v>0</v>
      </c>
      <c r="G17" s="7">
        <v>600</v>
      </c>
      <c r="H17" s="8">
        <v>0</v>
      </c>
      <c r="I17" s="8">
        <v>0</v>
      </c>
      <c r="J17" s="8">
        <v>0</v>
      </c>
      <c r="K17" s="8">
        <v>0</v>
      </c>
    </row>
    <row r="18" spans="1:11" ht="12.75">
      <c r="A18" s="6" t="s">
        <v>25</v>
      </c>
      <c r="B18" s="14"/>
      <c r="C18" s="54"/>
      <c r="D18" s="55"/>
      <c r="E18" s="14"/>
      <c r="F18" s="55"/>
      <c r="G18" s="14"/>
      <c r="H18" s="14"/>
      <c r="I18" s="14"/>
      <c r="J18" s="14"/>
      <c r="K18" s="14"/>
    </row>
    <row r="19" spans="1:11" ht="12.75">
      <c r="A19" s="6" t="s">
        <v>26</v>
      </c>
      <c r="B19" s="8">
        <v>9.4</v>
      </c>
      <c r="C19" s="31">
        <v>5580</v>
      </c>
      <c r="D19" s="51">
        <v>0.99856707863156</v>
      </c>
      <c r="E19" s="8">
        <v>726</v>
      </c>
      <c r="F19" s="51">
        <v>0.724517906336088</v>
      </c>
      <c r="G19" s="7">
        <v>806</v>
      </c>
      <c r="H19" s="8">
        <v>0</v>
      </c>
      <c r="I19" s="8">
        <v>0</v>
      </c>
      <c r="J19" s="8">
        <v>0</v>
      </c>
      <c r="K19" s="8">
        <v>0</v>
      </c>
    </row>
    <row r="20" spans="1:11" ht="12.75">
      <c r="A20" s="6" t="s">
        <v>27</v>
      </c>
      <c r="B20" s="8">
        <v>262.5</v>
      </c>
      <c r="C20" s="31">
        <v>2830.5</v>
      </c>
      <c r="D20" s="51">
        <v>1</v>
      </c>
      <c r="E20" s="31">
        <v>364</v>
      </c>
      <c r="F20" s="51">
        <v>0</v>
      </c>
      <c r="G20" s="7">
        <v>500</v>
      </c>
      <c r="H20" s="8">
        <v>0</v>
      </c>
      <c r="I20" s="8">
        <v>0</v>
      </c>
      <c r="J20" s="8">
        <v>0</v>
      </c>
      <c r="K20" s="8">
        <v>0</v>
      </c>
    </row>
    <row r="21" spans="1:11" ht="12.75">
      <c r="A21" s="6" t="s">
        <v>28</v>
      </c>
      <c r="B21" s="8">
        <v>585</v>
      </c>
      <c r="C21" s="31" t="s">
        <v>10</v>
      </c>
      <c r="D21" s="51">
        <v>0</v>
      </c>
      <c r="E21" s="31">
        <v>800</v>
      </c>
      <c r="F21" s="51">
        <v>0</v>
      </c>
      <c r="G21" s="39">
        <v>7000</v>
      </c>
      <c r="H21" s="8">
        <v>0</v>
      </c>
      <c r="I21" s="8">
        <v>0</v>
      </c>
      <c r="J21" s="8">
        <v>0</v>
      </c>
      <c r="K21" s="8">
        <v>0</v>
      </c>
    </row>
    <row r="22" spans="1:11" ht="12.75">
      <c r="A22" s="6" t="s">
        <v>29</v>
      </c>
      <c r="B22" s="8">
        <v>158.45</v>
      </c>
      <c r="C22" s="31">
        <v>9219.45</v>
      </c>
      <c r="D22" s="51">
        <v>0.99</v>
      </c>
      <c r="E22" s="8">
        <v>1984</v>
      </c>
      <c r="F22" s="51">
        <v>0.47076612903225806</v>
      </c>
      <c r="G22" s="7">
        <v>13811.23</v>
      </c>
      <c r="H22" s="8">
        <v>0</v>
      </c>
      <c r="I22" s="8">
        <v>0</v>
      </c>
      <c r="J22" s="8">
        <v>0</v>
      </c>
      <c r="K22" s="8">
        <v>0</v>
      </c>
    </row>
    <row r="23" spans="1:11" ht="23.25">
      <c r="A23" s="6" t="s">
        <v>30</v>
      </c>
      <c r="B23" s="8">
        <v>651.81</v>
      </c>
      <c r="C23" s="31">
        <v>10550.89</v>
      </c>
      <c r="D23" s="51">
        <v>0.9429675884089951</v>
      </c>
      <c r="E23" s="8">
        <v>2766</v>
      </c>
      <c r="F23" s="51">
        <v>0</v>
      </c>
      <c r="G23" s="7">
        <v>3500</v>
      </c>
      <c r="H23" s="8">
        <v>0</v>
      </c>
      <c r="I23" s="8">
        <v>0</v>
      </c>
      <c r="J23" s="8">
        <v>0</v>
      </c>
      <c r="K23" s="8">
        <v>0</v>
      </c>
    </row>
    <row r="24" spans="1:11" ht="12.75">
      <c r="A24" s="6" t="s">
        <v>31</v>
      </c>
      <c r="B24" s="8">
        <v>126.535</v>
      </c>
      <c r="C24" s="31">
        <v>4470.665</v>
      </c>
      <c r="D24" s="57">
        <v>0.95</v>
      </c>
      <c r="E24" s="8">
        <v>525.22</v>
      </c>
      <c r="F24" s="51">
        <v>0</v>
      </c>
      <c r="G24" s="7">
        <v>944.22</v>
      </c>
      <c r="H24" s="8">
        <v>0</v>
      </c>
      <c r="I24" s="8">
        <v>0</v>
      </c>
      <c r="J24" s="8">
        <v>0</v>
      </c>
      <c r="K24" s="8">
        <v>0</v>
      </c>
    </row>
    <row r="25" spans="1:11" ht="12.75">
      <c r="A25" s="6" t="s">
        <v>32</v>
      </c>
      <c r="B25" s="8"/>
      <c r="C25" s="31"/>
      <c r="D25" s="57"/>
      <c r="E25" s="8"/>
      <c r="F25" s="51"/>
      <c r="G25" s="7"/>
      <c r="H25" s="8"/>
      <c r="I25" s="8"/>
      <c r="J25" s="8"/>
      <c r="K25" s="8"/>
    </row>
    <row r="26" spans="1:11" ht="12.75">
      <c r="A26" s="6" t="s">
        <v>33</v>
      </c>
      <c r="B26" s="8">
        <v>415.45</v>
      </c>
      <c r="C26" s="31">
        <v>0</v>
      </c>
      <c r="D26" s="51">
        <v>1</v>
      </c>
      <c r="E26" s="17">
        <v>990</v>
      </c>
      <c r="F26" s="57">
        <v>1</v>
      </c>
      <c r="G26" s="7">
        <v>1760</v>
      </c>
      <c r="H26" s="8">
        <v>0</v>
      </c>
      <c r="I26" s="8">
        <v>0</v>
      </c>
      <c r="J26" s="8">
        <v>0</v>
      </c>
      <c r="K26" s="8">
        <v>0</v>
      </c>
    </row>
    <row r="27" spans="1:11" ht="12.75">
      <c r="A27" s="6" t="s">
        <v>34</v>
      </c>
      <c r="B27" s="14"/>
      <c r="C27" s="54"/>
      <c r="D27" s="55"/>
      <c r="E27" s="14"/>
      <c r="F27" s="55"/>
      <c r="G27" s="14"/>
      <c r="H27" s="14"/>
      <c r="I27" s="14"/>
      <c r="J27" s="14"/>
      <c r="K27" s="14"/>
    </row>
    <row r="28" spans="1:11" ht="12.75">
      <c r="A28" s="6" t="s">
        <v>35</v>
      </c>
      <c r="B28" s="8">
        <v>105.65</v>
      </c>
      <c r="C28" s="31" t="s">
        <v>10</v>
      </c>
      <c r="D28" s="31" t="s">
        <v>10</v>
      </c>
      <c r="E28" s="31" t="s">
        <v>10</v>
      </c>
      <c r="F28" s="31" t="s">
        <v>10</v>
      </c>
      <c r="G28" s="31" t="s">
        <v>10</v>
      </c>
      <c r="H28" s="31" t="s">
        <v>10</v>
      </c>
      <c r="I28" s="31" t="s">
        <v>10</v>
      </c>
      <c r="J28" s="31" t="s">
        <v>10</v>
      </c>
      <c r="K28" s="31" t="s">
        <v>10</v>
      </c>
    </row>
    <row r="29" spans="1:11" s="23" customFormat="1" ht="12">
      <c r="A29" s="21" t="s">
        <v>36</v>
      </c>
      <c r="B29" s="20">
        <f>SUM(B3:B28)</f>
        <v>4453.134999999999</v>
      </c>
      <c r="C29" s="20">
        <f>SUM(C3:C28)</f>
        <v>62150.594999999994</v>
      </c>
      <c r="D29" s="56" t="s">
        <v>57</v>
      </c>
      <c r="E29" s="20">
        <f>SUM(E3:E28)</f>
        <v>11996.749999999998</v>
      </c>
      <c r="F29" s="56" t="s">
        <v>57</v>
      </c>
      <c r="G29" s="20">
        <f>SUM(G3:G28)</f>
        <v>34905.86</v>
      </c>
      <c r="H29" s="20">
        <f>SUM(H3:H28)</f>
        <v>0</v>
      </c>
      <c r="I29" s="20">
        <f>SUM(I3:I28)</f>
        <v>0</v>
      </c>
      <c r="J29" s="20">
        <f>SUM(J3:J28)</f>
        <v>0</v>
      </c>
      <c r="K29" s="20">
        <f>SUM(K3:K28)</f>
        <v>0</v>
      </c>
    </row>
    <row r="30" spans="1:11" s="24" customFormat="1" ht="12.75">
      <c r="A30" s="25" t="s">
        <v>37</v>
      </c>
      <c r="B30" s="44">
        <f>AVERAGE(B3:B28)</f>
        <v>222.65674999999996</v>
      </c>
      <c r="C30" s="44">
        <f>AVERAGE(C3:C28)</f>
        <v>4780.815</v>
      </c>
      <c r="D30" s="59" t="s">
        <v>57</v>
      </c>
      <c r="E30" s="44">
        <f>AVERAGE(E3:E28)</f>
        <v>799.7833333333332</v>
      </c>
      <c r="F30" s="59" t="s">
        <v>57</v>
      </c>
      <c r="G30" s="44">
        <f>AVERAGE(G3:G28)</f>
        <v>1939.2144444444446</v>
      </c>
      <c r="H30" s="44">
        <f>AVERAGE(H3:H28)</f>
        <v>0</v>
      </c>
      <c r="I30" s="44">
        <f>AVERAGE(I3:I28)</f>
        <v>0</v>
      </c>
      <c r="J30" s="44">
        <f>AVERAGE(J3:J28)</f>
        <v>0</v>
      </c>
      <c r="K30" s="44">
        <f>AVERAGE(K3:K28)</f>
        <v>0</v>
      </c>
    </row>
    <row r="31" spans="1:11" s="24" customFormat="1" ht="12.75">
      <c r="A31" s="25" t="s">
        <v>38</v>
      </c>
      <c r="B31" s="44">
        <f>MIN(B3:B28)</f>
        <v>0</v>
      </c>
      <c r="C31" s="44">
        <f>MIN(C3:C28)</f>
        <v>0</v>
      </c>
      <c r="D31" s="59" t="s">
        <v>57</v>
      </c>
      <c r="E31" s="44">
        <f>MIN(E3:E28)</f>
        <v>0</v>
      </c>
      <c r="F31" s="59" t="s">
        <v>57</v>
      </c>
      <c r="G31" s="44">
        <f>MIN(G3:G28)</f>
        <v>0</v>
      </c>
      <c r="H31" s="44">
        <f>MIN(H3:H28)</f>
        <v>0</v>
      </c>
      <c r="I31" s="44">
        <f>MIN(I3:I28)</f>
        <v>0</v>
      </c>
      <c r="J31" s="44">
        <f>MIN(J3:J28)</f>
        <v>0</v>
      </c>
      <c r="K31" s="44">
        <f>MIN(K3:K28)</f>
        <v>0</v>
      </c>
    </row>
    <row r="32" spans="1:11" s="24" customFormat="1" ht="12.75">
      <c r="A32" s="25" t="s">
        <v>39</v>
      </c>
      <c r="B32" s="44">
        <f>MAX(B3:B28)</f>
        <v>717.48</v>
      </c>
      <c r="C32" s="44">
        <f>MAX(C3:C28)</f>
        <v>10550.89</v>
      </c>
      <c r="D32" s="59" t="s">
        <v>57</v>
      </c>
      <c r="E32" s="44">
        <f>MAX(E3:E28)</f>
        <v>2766</v>
      </c>
      <c r="F32" s="59" t="s">
        <v>57</v>
      </c>
      <c r="G32" s="44">
        <f>MAX(G3:G28)</f>
        <v>13811.23</v>
      </c>
      <c r="H32" s="44">
        <f>MAX(H3:H28)</f>
        <v>0</v>
      </c>
      <c r="I32" s="44">
        <f>MAX(I3:I28)</f>
        <v>0</v>
      </c>
      <c r="J32" s="44">
        <f>MAX(J3:J28)</f>
        <v>0</v>
      </c>
      <c r="K32" s="44">
        <f>MAX(K3:K28)</f>
        <v>0</v>
      </c>
    </row>
  </sheetData>
  <sheetProtection selectLockedCells="1" selectUnlockedCells="1"/>
  <mergeCells count="3">
    <mergeCell ref="A1:A2"/>
    <mergeCell ref="B1:C1"/>
    <mergeCell ref="D1:K1"/>
  </mergeCells>
  <printOptions horizontalCentered="1"/>
  <pageMargins left="0.5902777777777778" right="0.5902777777777778" top="0.7145833333333333" bottom="0.39375" header="0.39375" footer="0.5118055555555555"/>
  <pageSetup horizontalDpi="300" verticalDpi="300" orientation="landscape" paperSize="9"/>
  <headerFooter alignWithMargins="0">
    <oddHeader>&amp;L&amp;"Arial,Italique"&amp;8Rapport annuel 2012 - Archives régionales&amp;R&amp;"Arial,Italique"&amp;8Service interministériel des Archives de France -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A32" sqref="A32"/>
    </sheetView>
  </sheetViews>
  <sheetFormatPr defaultColWidth="12.57421875" defaultRowHeight="12.75"/>
  <cols>
    <col min="1" max="1" width="22.8515625" style="1" customWidth="1"/>
    <col min="2" max="5" width="15.00390625" style="1" customWidth="1"/>
    <col min="6" max="16384" width="11.8515625" style="1" customWidth="1"/>
  </cols>
  <sheetData>
    <row r="1" spans="1:5" s="29" customFormat="1" ht="15.75" customHeight="1">
      <c r="A1" s="27" t="s">
        <v>0</v>
      </c>
      <c r="B1" s="28" t="s">
        <v>70</v>
      </c>
      <c r="C1" s="28"/>
      <c r="D1" s="28"/>
      <c r="E1" s="28"/>
    </row>
    <row r="2" spans="1:5" s="5" customFormat="1" ht="34.5">
      <c r="A2" s="27"/>
      <c r="B2" s="2" t="s">
        <v>71</v>
      </c>
      <c r="C2" s="2" t="s">
        <v>72</v>
      </c>
      <c r="D2" s="49" t="s">
        <v>73</v>
      </c>
      <c r="E2" s="2" t="s">
        <v>74</v>
      </c>
    </row>
    <row r="3" spans="1:5" ht="12.75">
      <c r="A3" s="6" t="s">
        <v>9</v>
      </c>
      <c r="B3" s="60">
        <v>3387.95</v>
      </c>
      <c r="C3" s="60">
        <v>2953.25</v>
      </c>
      <c r="D3" s="51">
        <v>0.87169232131525</v>
      </c>
      <c r="E3" s="60">
        <v>434.7</v>
      </c>
    </row>
    <row r="4" spans="1:5" ht="12.75">
      <c r="A4" s="6" t="s">
        <v>11</v>
      </c>
      <c r="B4" s="60">
        <v>1634.7</v>
      </c>
      <c r="C4" s="60">
        <v>1435</v>
      </c>
      <c r="D4" s="51">
        <v>0.8778369119716161</v>
      </c>
      <c r="E4" s="60">
        <v>0</v>
      </c>
    </row>
    <row r="5" spans="1:5" ht="12.75">
      <c r="A5" s="6" t="s">
        <v>12</v>
      </c>
      <c r="B5" s="41">
        <v>1688.35</v>
      </c>
      <c r="C5" s="41">
        <v>1428.14</v>
      </c>
      <c r="D5" s="57">
        <v>0.846</v>
      </c>
      <c r="E5" s="41">
        <v>260.21</v>
      </c>
    </row>
    <row r="6" spans="1:256" ht="12.75">
      <c r="A6" s="6" t="s">
        <v>13</v>
      </c>
      <c r="B6" s="61"/>
      <c r="C6" s="61"/>
      <c r="D6" s="55"/>
      <c r="E6" s="6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5" ht="12.75">
      <c r="A7" s="6" t="s">
        <v>14</v>
      </c>
      <c r="B7" s="60">
        <v>5860</v>
      </c>
      <c r="C7" s="60">
        <v>5651.22</v>
      </c>
      <c r="D7" s="51">
        <v>0.9643720136518771</v>
      </c>
      <c r="E7" s="60">
        <v>208.78</v>
      </c>
    </row>
    <row r="8" spans="1:5" ht="12.75">
      <c r="A8" s="6" t="s">
        <v>15</v>
      </c>
      <c r="B8" s="60">
        <v>3210</v>
      </c>
      <c r="C8" s="60">
        <v>2207</v>
      </c>
      <c r="D8" s="51">
        <v>0.687538940809969</v>
      </c>
      <c r="E8" s="60">
        <v>1003</v>
      </c>
    </row>
    <row r="9" spans="1:5" ht="12.75">
      <c r="A9" s="6" t="s">
        <v>16</v>
      </c>
      <c r="B9" s="60">
        <v>3073</v>
      </c>
      <c r="C9" s="60">
        <v>3073</v>
      </c>
      <c r="D9" s="51">
        <v>1</v>
      </c>
      <c r="E9" s="60">
        <v>0</v>
      </c>
    </row>
    <row r="10" spans="1:5" ht="12.75">
      <c r="A10" s="6" t="s">
        <v>17</v>
      </c>
      <c r="B10" s="61"/>
      <c r="C10" s="61"/>
      <c r="D10" s="55"/>
      <c r="E10" s="61"/>
    </row>
    <row r="11" spans="1:5" ht="12.75">
      <c r="A11" s="6" t="s">
        <v>18</v>
      </c>
      <c r="B11" s="60">
        <v>1388.4</v>
      </c>
      <c r="C11" s="60">
        <v>1314.7</v>
      </c>
      <c r="D11" s="51">
        <v>0.9469173148948431</v>
      </c>
      <c r="E11" s="60">
        <v>73.7000000000003</v>
      </c>
    </row>
    <row r="12" spans="1:5" ht="12.75">
      <c r="A12" s="6" t="s">
        <v>19</v>
      </c>
      <c r="B12" s="60">
        <v>2100</v>
      </c>
      <c r="C12" s="60">
        <v>1962</v>
      </c>
      <c r="D12" s="51">
        <v>0.934285714285714</v>
      </c>
      <c r="E12" s="60">
        <v>138</v>
      </c>
    </row>
    <row r="13" spans="1:256" ht="12.75">
      <c r="A13" s="6" t="s">
        <v>20</v>
      </c>
      <c r="B13" s="61"/>
      <c r="C13" s="61"/>
      <c r="D13" s="55"/>
      <c r="E13" s="6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5" ht="12.75">
      <c r="A14" s="6" t="s">
        <v>55</v>
      </c>
      <c r="B14" s="60">
        <v>11875</v>
      </c>
      <c r="C14" s="60">
        <v>8700</v>
      </c>
      <c r="D14" s="51">
        <v>0.7326315789473681</v>
      </c>
      <c r="E14" s="60">
        <v>3175</v>
      </c>
    </row>
    <row r="15" spans="1:5" ht="12.75">
      <c r="A15" s="6" t="s">
        <v>22</v>
      </c>
      <c r="B15" s="60">
        <v>6176.4</v>
      </c>
      <c r="C15" s="60">
        <v>5613.55</v>
      </c>
      <c r="D15" s="51">
        <v>0.908870863286056</v>
      </c>
      <c r="E15" s="60">
        <v>562.85</v>
      </c>
    </row>
    <row r="16" spans="1:5" ht="12.75">
      <c r="A16" s="6" t="s">
        <v>23</v>
      </c>
      <c r="B16" s="60">
        <v>1900</v>
      </c>
      <c r="C16" s="60">
        <v>1445</v>
      </c>
      <c r="D16" s="51">
        <v>0.760526315789474</v>
      </c>
      <c r="E16" s="60">
        <v>455</v>
      </c>
    </row>
    <row r="17" spans="1:5" ht="12.75">
      <c r="A17" s="6" t="s">
        <v>24</v>
      </c>
      <c r="B17" s="41">
        <v>3644</v>
      </c>
      <c r="C17" s="41">
        <v>4951</v>
      </c>
      <c r="D17" s="57">
        <v>1.3586717892425901</v>
      </c>
      <c r="E17" s="41">
        <v>-1307</v>
      </c>
    </row>
    <row r="18" spans="1:5" ht="12.75">
      <c r="A18" s="6" t="s">
        <v>25</v>
      </c>
      <c r="B18" s="61"/>
      <c r="C18" s="61"/>
      <c r="D18" s="55"/>
      <c r="E18" s="61"/>
    </row>
    <row r="19" spans="1:5" ht="12.75">
      <c r="A19" s="6" t="s">
        <v>26</v>
      </c>
      <c r="B19" s="60">
        <v>6526</v>
      </c>
      <c r="C19" s="60">
        <v>5583</v>
      </c>
      <c r="D19" s="51">
        <v>0.855501072632547</v>
      </c>
      <c r="E19" s="60">
        <v>943</v>
      </c>
    </row>
    <row r="20" spans="1:5" ht="12.75">
      <c r="A20" s="6" t="s">
        <v>27</v>
      </c>
      <c r="B20" s="60">
        <v>4139</v>
      </c>
      <c r="C20" s="60">
        <v>3070.7</v>
      </c>
      <c r="D20" s="51">
        <v>0.741894177337521</v>
      </c>
      <c r="E20" s="60">
        <v>1068.3</v>
      </c>
    </row>
    <row r="21" spans="1:5" ht="12.75">
      <c r="A21" s="6" t="s">
        <v>28</v>
      </c>
      <c r="B21" s="60">
        <v>5913</v>
      </c>
      <c r="C21" s="60">
        <v>5645</v>
      </c>
      <c r="D21" s="51">
        <v>0.954676137324539</v>
      </c>
      <c r="E21" s="60">
        <v>268</v>
      </c>
    </row>
    <row r="22" spans="1:5" ht="12.75">
      <c r="A22" s="6" t="s">
        <v>29</v>
      </c>
      <c r="B22" s="60">
        <v>12554</v>
      </c>
      <c r="C22" s="60">
        <v>11003</v>
      </c>
      <c r="D22" s="51">
        <v>0.8764537199299031</v>
      </c>
      <c r="E22" s="60">
        <v>1551</v>
      </c>
    </row>
    <row r="23" spans="1:5" ht="12.75">
      <c r="A23" s="6" t="s">
        <v>30</v>
      </c>
      <c r="B23" s="60">
        <v>12337.45</v>
      </c>
      <c r="C23" s="60">
        <v>11077.21</v>
      </c>
      <c r="D23" s="51">
        <v>0.8978524735662561</v>
      </c>
      <c r="E23" s="60">
        <v>1260.24</v>
      </c>
    </row>
    <row r="24" spans="1:5" ht="12.75">
      <c r="A24" s="6" t="s">
        <v>31</v>
      </c>
      <c r="B24" s="60">
        <v>4066.7</v>
      </c>
      <c r="C24" s="60">
        <v>2420.37</v>
      </c>
      <c r="D24" s="51">
        <v>0.5951680723928491</v>
      </c>
      <c r="E24" s="60">
        <v>1646.33</v>
      </c>
    </row>
    <row r="25" spans="1:5" ht="12.75">
      <c r="A25" s="6" t="s">
        <v>32</v>
      </c>
      <c r="B25" s="61"/>
      <c r="C25" s="61"/>
      <c r="D25" s="55"/>
      <c r="E25" s="61"/>
    </row>
    <row r="26" spans="1:5" ht="12.75">
      <c r="A26" s="6" t="s">
        <v>33</v>
      </c>
      <c r="B26" s="60">
        <v>5030</v>
      </c>
      <c r="C26" s="60">
        <v>4475.5</v>
      </c>
      <c r="D26" s="51">
        <v>0.8897614314115311</v>
      </c>
      <c r="E26" s="60">
        <v>554.6</v>
      </c>
    </row>
    <row r="27" spans="1:5" ht="12.75">
      <c r="A27" s="6" t="s">
        <v>34</v>
      </c>
      <c r="B27" s="61"/>
      <c r="C27" s="61"/>
      <c r="D27" s="55"/>
      <c r="E27" s="61"/>
    </row>
    <row r="28" spans="1:5" ht="12.75">
      <c r="A28" s="6" t="s">
        <v>35</v>
      </c>
      <c r="B28" s="60">
        <v>20991.48</v>
      </c>
      <c r="C28" s="60">
        <v>13672.43</v>
      </c>
      <c r="D28" s="51">
        <f>C28/B28</f>
        <v>0.6513323500772694</v>
      </c>
      <c r="E28" s="60">
        <v>7319.05</v>
      </c>
    </row>
    <row r="29" spans="1:5" s="23" customFormat="1" ht="12">
      <c r="A29" s="21" t="s">
        <v>36</v>
      </c>
      <c r="B29" s="62">
        <f>SUM(B3:B28)</f>
        <v>117495.43</v>
      </c>
      <c r="C29" s="62">
        <f>SUM(C3:C28)</f>
        <v>97681.06999999998</v>
      </c>
      <c r="D29" s="63" t="s">
        <v>57</v>
      </c>
      <c r="E29" s="62">
        <f>SUM(E3:E28)</f>
        <v>19614.760000000002</v>
      </c>
    </row>
    <row r="30" spans="1:5" s="24" customFormat="1" ht="12.75">
      <c r="A30" s="25" t="s">
        <v>37</v>
      </c>
      <c r="B30" s="64">
        <f>AVERAGE(B3:B28)</f>
        <v>5874.7715</v>
      </c>
      <c r="C30" s="64">
        <f>AVERAGE(C3:C28)</f>
        <v>4884.053499999999</v>
      </c>
      <c r="D30" s="65" t="s">
        <v>57</v>
      </c>
      <c r="E30" s="64">
        <f>AVERAGE(E3:E28)</f>
        <v>980.738</v>
      </c>
    </row>
    <row r="31" spans="1:5" s="24" customFormat="1" ht="12.75">
      <c r="A31" s="25" t="s">
        <v>38</v>
      </c>
      <c r="B31" s="64">
        <f>MIN(B3:B28)</f>
        <v>1388.4</v>
      </c>
      <c r="C31" s="64">
        <f>MIN(C3:C28)</f>
        <v>1314.7</v>
      </c>
      <c r="D31" s="65" t="s">
        <v>57</v>
      </c>
      <c r="E31" s="64">
        <f>MIN(E3:E28)</f>
        <v>-1307</v>
      </c>
    </row>
    <row r="32" spans="1:5" s="24" customFormat="1" ht="12.75">
      <c r="A32" s="25" t="s">
        <v>39</v>
      </c>
      <c r="B32" s="64">
        <f>MAX(B3:B28)</f>
        <v>20991.48</v>
      </c>
      <c r="C32" s="64">
        <f>MAX(C3:C28)</f>
        <v>13672.43</v>
      </c>
      <c r="D32" s="65" t="s">
        <v>57</v>
      </c>
      <c r="E32" s="64">
        <f>MAX(E3:E28)</f>
        <v>7319.05</v>
      </c>
    </row>
  </sheetData>
  <sheetProtection selectLockedCells="1" selectUnlockedCells="1"/>
  <mergeCells count="2">
    <mergeCell ref="A1:A2"/>
    <mergeCell ref="B1:E1"/>
  </mergeCells>
  <printOptions horizontalCentered="1"/>
  <pageMargins left="0.5902777777777778" right="0.5902777777777778" top="0.7145833333333333" bottom="0.39375" header="0.39375" footer="0.5118055555555555"/>
  <pageSetup horizontalDpi="300" verticalDpi="300" orientation="landscape" paperSize="9"/>
  <headerFooter alignWithMargins="0">
    <oddHeader>&amp;L&amp;"Arial,Italique"&amp;8Rapport annuel 2012 - Archives régionales&amp;R&amp;"Arial,Italique"&amp;8Service interministériel des Archives de France -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2" sqref="A32"/>
    </sheetView>
  </sheetViews>
  <sheetFormatPr defaultColWidth="12.57421875" defaultRowHeight="12.75"/>
  <cols>
    <col min="1" max="1" width="24.8515625" style="1" customWidth="1"/>
    <col min="2" max="2" width="11.8515625" style="1" customWidth="1"/>
    <col min="3" max="3" width="15.28125" style="1" customWidth="1"/>
    <col min="4" max="5" width="11.8515625" style="1" customWidth="1"/>
    <col min="6" max="6" width="15.28125" style="1" customWidth="1"/>
    <col min="7" max="16384" width="11.8515625" style="1" customWidth="1"/>
  </cols>
  <sheetData>
    <row r="1" spans="1:7" s="29" customFormat="1" ht="15.75" customHeight="1">
      <c r="A1" s="27" t="s">
        <v>0</v>
      </c>
      <c r="B1" s="28" t="s">
        <v>75</v>
      </c>
      <c r="C1" s="28"/>
      <c r="D1" s="28"/>
      <c r="E1" s="28"/>
      <c r="F1" s="28"/>
      <c r="G1" s="28"/>
    </row>
    <row r="2" spans="1:8" s="5" customFormat="1" ht="57">
      <c r="A2" s="27"/>
      <c r="B2" s="2" t="s">
        <v>76</v>
      </c>
      <c r="C2" s="2" t="s">
        <v>77</v>
      </c>
      <c r="D2" s="2" t="s">
        <v>78</v>
      </c>
      <c r="E2" s="2" t="s">
        <v>79</v>
      </c>
      <c r="F2" s="2" t="s">
        <v>80</v>
      </c>
      <c r="G2" s="2" t="s">
        <v>81</v>
      </c>
      <c r="H2" s="4"/>
    </row>
    <row r="3" spans="1:7" ht="12.75">
      <c r="A3" s="6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</row>
    <row r="4" spans="1:7" ht="12.75">
      <c r="A4" s="6" t="s">
        <v>11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7" ht="12.75">
      <c r="A5" s="6" t="s">
        <v>12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ht="12.75">
      <c r="A6" s="6" t="s">
        <v>13</v>
      </c>
      <c r="B6" s="14"/>
      <c r="C6" s="14"/>
      <c r="D6" s="14"/>
      <c r="E6" s="14"/>
      <c r="F6" s="14"/>
      <c r="G6" s="14"/>
    </row>
    <row r="7" spans="1:7" ht="12.75">
      <c r="A7" s="6" t="s">
        <v>14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ht="12.75">
      <c r="A8" s="6" t="s">
        <v>15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12.75">
      <c r="A9" s="6" t="s">
        <v>16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2.75">
      <c r="A10" s="6" t="s">
        <v>17</v>
      </c>
      <c r="B10" s="14"/>
      <c r="C10" s="14"/>
      <c r="D10" s="14"/>
      <c r="E10" s="14"/>
      <c r="F10" s="14"/>
      <c r="G10" s="14"/>
    </row>
    <row r="11" spans="1:7" ht="12.75">
      <c r="A11" s="6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ht="12.75">
      <c r="A12" s="6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2.75">
      <c r="A13" s="6" t="s">
        <v>20</v>
      </c>
      <c r="B13" s="14"/>
      <c r="C13" s="14"/>
      <c r="D13" s="14"/>
      <c r="E13" s="14"/>
      <c r="F13" s="14"/>
      <c r="G13" s="14"/>
    </row>
    <row r="14" spans="1:7" ht="12.75">
      <c r="A14" s="6" t="s">
        <v>21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2.75">
      <c r="A15" s="6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2.75">
      <c r="A16" s="6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2.75">
      <c r="A17" s="6" t="s">
        <v>24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2.75">
      <c r="A18" s="6" t="s">
        <v>25</v>
      </c>
      <c r="B18" s="14"/>
      <c r="C18" s="14"/>
      <c r="D18" s="14"/>
      <c r="E18" s="14"/>
      <c r="F18" s="14"/>
      <c r="G18" s="14"/>
    </row>
    <row r="19" spans="1:7" ht="12.75">
      <c r="A19" s="6" t="s">
        <v>26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ht="12.75">
      <c r="A20" s="6" t="s">
        <v>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ht="12.75">
      <c r="A21" s="6" t="s">
        <v>28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2.75">
      <c r="A22" s="6" t="s">
        <v>29</v>
      </c>
      <c r="B22" s="8">
        <v>32735</v>
      </c>
      <c r="C22" s="8">
        <v>32754</v>
      </c>
      <c r="D22" s="25" t="s">
        <v>10</v>
      </c>
      <c r="E22" s="8">
        <v>4001</v>
      </c>
      <c r="F22" s="39">
        <v>10819</v>
      </c>
      <c r="G22" s="8">
        <v>0</v>
      </c>
    </row>
    <row r="23" spans="1:7" ht="12.75">
      <c r="A23" s="6" t="s">
        <v>31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12.75">
      <c r="A24" s="6" t="s">
        <v>32</v>
      </c>
      <c r="B24" s="14"/>
      <c r="C24" s="14"/>
      <c r="D24" s="14"/>
      <c r="E24" s="14"/>
      <c r="F24" s="14"/>
      <c r="G24" s="14"/>
    </row>
    <row r="25" spans="1:7" ht="12.75">
      <c r="A25" s="6" t="s">
        <v>33</v>
      </c>
      <c r="B25" s="8">
        <v>0</v>
      </c>
      <c r="C25" s="25" t="s">
        <v>10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s="6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12.75">
      <c r="A27" s="6" t="s">
        <v>34</v>
      </c>
      <c r="B27" s="14"/>
      <c r="C27" s="14"/>
      <c r="D27" s="14"/>
      <c r="E27" s="14"/>
      <c r="F27" s="14"/>
      <c r="G27" s="14"/>
    </row>
    <row r="28" spans="1:7" ht="12.75">
      <c r="A28" s="6" t="s">
        <v>35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s="23" customFormat="1" ht="12">
      <c r="A29" s="21" t="s">
        <v>36</v>
      </c>
      <c r="B29" s="20">
        <f>SUM(B3:B28)</f>
        <v>32735</v>
      </c>
      <c r="C29" s="20">
        <f>SUM(C3:C28)</f>
        <v>32754</v>
      </c>
      <c r="D29" s="20">
        <f>SUM(D3:D28)</f>
        <v>0</v>
      </c>
      <c r="E29" s="20">
        <f>SUM(E3:E28)</f>
        <v>4001</v>
      </c>
      <c r="F29" s="20">
        <f>SUM(F3:F28)</f>
        <v>10819</v>
      </c>
      <c r="G29" s="20">
        <f>SUM(G3:G28)</f>
        <v>0</v>
      </c>
    </row>
    <row r="30" spans="1:7" s="24" customFormat="1" ht="12.75">
      <c r="A30" s="25" t="s">
        <v>37</v>
      </c>
      <c r="B30" s="44">
        <f>AVERAGE(B3:B28)</f>
        <v>1636.75</v>
      </c>
      <c r="C30" s="44">
        <f>AVERAGE(C3:C28)</f>
        <v>1723.8947368421052</v>
      </c>
      <c r="D30" s="44">
        <f>AVERAGE(D3:D28)</f>
        <v>0</v>
      </c>
      <c r="E30" s="44">
        <f>AVERAGE(E3:E28)</f>
        <v>200.05</v>
      </c>
      <c r="F30" s="44">
        <f>AVERAGE(F3:F28)</f>
        <v>540.95</v>
      </c>
      <c r="G30" s="44">
        <f>AVERAGE(G3:G28)</f>
        <v>0</v>
      </c>
    </row>
    <row r="31" spans="1:7" s="24" customFormat="1" ht="12.75">
      <c r="A31" s="25" t="s">
        <v>38</v>
      </c>
      <c r="B31" s="44">
        <f>MIN(B3:B28)</f>
        <v>0</v>
      </c>
      <c r="C31" s="44">
        <f>MIN(C3:C28)</f>
        <v>0</v>
      </c>
      <c r="D31" s="44">
        <f>MIN(D3:D28)</f>
        <v>0</v>
      </c>
      <c r="E31" s="44">
        <f>MIN(E3:E28)</f>
        <v>0</v>
      </c>
      <c r="F31" s="44">
        <f>MIN(F3:F28)</f>
        <v>0</v>
      </c>
      <c r="G31" s="44">
        <f>MIN(G3:G28)</f>
        <v>0</v>
      </c>
    </row>
    <row r="32" spans="1:7" s="24" customFormat="1" ht="12.75">
      <c r="A32" s="25" t="s">
        <v>39</v>
      </c>
      <c r="B32" s="44">
        <f>MAX(B3:B28)</f>
        <v>32735</v>
      </c>
      <c r="C32" s="44">
        <f>MAX(C3:C28)</f>
        <v>32754</v>
      </c>
      <c r="D32" s="44">
        <f>MAX(D3:D28)</f>
        <v>0</v>
      </c>
      <c r="E32" s="44">
        <f>MAX(E3:E28)</f>
        <v>4001</v>
      </c>
      <c r="F32" s="44">
        <f>MAX(F3:F28)</f>
        <v>10819</v>
      </c>
      <c r="G32" s="44">
        <f>MAX(G3:G28)</f>
        <v>0</v>
      </c>
    </row>
  </sheetData>
  <sheetProtection selectLockedCells="1" selectUnlockedCells="1"/>
  <mergeCells count="2">
    <mergeCell ref="A1:A2"/>
    <mergeCell ref="B1:G1"/>
  </mergeCells>
  <printOptions horizontalCentered="1"/>
  <pageMargins left="0.5902777777777778" right="0.5902777777777778" top="0.7145833333333333" bottom="0.39375" header="0.39375" footer="0.5118055555555555"/>
  <pageSetup horizontalDpi="300" verticalDpi="300" orientation="landscape" paperSize="9"/>
  <headerFooter alignWithMargins="0">
    <oddHeader>&amp;L&amp;"Arial,Italique"&amp;8Rapport annuel 2012 - Archives régionales&amp;R&amp;"Arial,Italique"&amp;8Service interministériel des Archives de France -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7">
      <selection activeCell="A32" sqref="A32"/>
    </sheetView>
  </sheetViews>
  <sheetFormatPr defaultColWidth="12.57421875" defaultRowHeight="12.75"/>
  <cols>
    <col min="1" max="1" width="17.8515625" style="1" customWidth="1"/>
    <col min="2" max="2" width="25.140625" style="1" customWidth="1"/>
    <col min="3" max="3" width="9.7109375" style="1" customWidth="1"/>
    <col min="4" max="4" width="11.8515625" style="1" customWidth="1"/>
    <col min="5" max="5" width="6.140625" style="1" customWidth="1"/>
    <col min="6" max="6" width="8.140625" style="1" customWidth="1"/>
    <col min="7" max="7" width="11.8515625" style="1" customWidth="1"/>
    <col min="8" max="8" width="6.140625" style="1" customWidth="1"/>
    <col min="9" max="9" width="8.140625" style="1" customWidth="1"/>
    <col min="10" max="13" width="7.7109375" style="1" customWidth="1"/>
    <col min="14" max="14" width="13.00390625" style="1" customWidth="1"/>
    <col min="15" max="16384" width="11.8515625" style="1" customWidth="1"/>
  </cols>
  <sheetData>
    <row r="1" spans="1:13" s="29" customFormat="1" ht="15.75" customHeight="1">
      <c r="A1" s="27" t="s">
        <v>0</v>
      </c>
      <c r="B1" s="28" t="s">
        <v>82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s="5" customFormat="1" ht="88.5" customHeight="1">
      <c r="A2" s="27"/>
      <c r="B2" s="2" t="s">
        <v>83</v>
      </c>
      <c r="C2" s="2" t="s">
        <v>84</v>
      </c>
      <c r="D2" s="66" t="s">
        <v>85</v>
      </c>
      <c r="E2" s="66" t="s">
        <v>78</v>
      </c>
      <c r="F2" s="66" t="s">
        <v>86</v>
      </c>
      <c r="G2" s="66" t="s">
        <v>87</v>
      </c>
      <c r="H2" s="66" t="s">
        <v>81</v>
      </c>
      <c r="I2" s="66" t="s">
        <v>88</v>
      </c>
      <c r="J2" s="66" t="s">
        <v>89</v>
      </c>
      <c r="K2" s="66" t="s">
        <v>90</v>
      </c>
      <c r="L2" s="66" t="s">
        <v>91</v>
      </c>
      <c r="M2" s="66" t="s">
        <v>92</v>
      </c>
      <c r="N2" s="4"/>
      <c r="O2" s="4"/>
      <c r="P2" s="4"/>
      <c r="Q2" s="4"/>
      <c r="R2" s="4"/>
      <c r="S2" s="4"/>
      <c r="T2" s="4"/>
    </row>
    <row r="3" spans="1:13" ht="23.25">
      <c r="A3" s="6" t="s">
        <v>9</v>
      </c>
      <c r="B3" s="8" t="s">
        <v>93</v>
      </c>
      <c r="C3" s="8">
        <v>2010</v>
      </c>
      <c r="D3" s="8">
        <v>0</v>
      </c>
      <c r="E3" s="31" t="s">
        <v>57</v>
      </c>
      <c r="F3" s="31" t="s">
        <v>57</v>
      </c>
      <c r="G3" s="31" t="s">
        <v>57</v>
      </c>
      <c r="H3" s="31" t="s">
        <v>57</v>
      </c>
      <c r="I3" s="67" t="s">
        <v>57</v>
      </c>
      <c r="J3" s="8">
        <v>0</v>
      </c>
      <c r="K3" s="31" t="s">
        <v>57</v>
      </c>
      <c r="L3" s="8">
        <v>0</v>
      </c>
      <c r="M3" s="31" t="s">
        <v>57</v>
      </c>
    </row>
    <row r="4" spans="1:13" ht="12.75">
      <c r="A4" s="6" t="s">
        <v>11</v>
      </c>
      <c r="B4" s="31" t="s">
        <v>57</v>
      </c>
      <c r="C4" s="8">
        <v>0</v>
      </c>
      <c r="D4" s="8">
        <v>0</v>
      </c>
      <c r="E4" s="31" t="s">
        <v>57</v>
      </c>
      <c r="F4" s="31" t="s">
        <v>57</v>
      </c>
      <c r="G4" s="31" t="s">
        <v>57</v>
      </c>
      <c r="H4" s="31" t="s">
        <v>57</v>
      </c>
      <c r="I4" s="67" t="s">
        <v>57</v>
      </c>
      <c r="J4" s="8">
        <v>0</v>
      </c>
      <c r="K4" s="31" t="s">
        <v>57</v>
      </c>
      <c r="L4" s="8">
        <v>0</v>
      </c>
      <c r="M4" s="31" t="s">
        <v>57</v>
      </c>
    </row>
    <row r="5" spans="1:13" ht="12.75">
      <c r="A5" s="6" t="s">
        <v>12</v>
      </c>
      <c r="B5" s="31" t="s">
        <v>57</v>
      </c>
      <c r="C5" s="8">
        <v>0</v>
      </c>
      <c r="D5" s="8">
        <v>0</v>
      </c>
      <c r="E5" s="31" t="s">
        <v>57</v>
      </c>
      <c r="F5" s="31" t="s">
        <v>57</v>
      </c>
      <c r="G5" s="31" t="s">
        <v>57</v>
      </c>
      <c r="H5" s="31" t="s">
        <v>57</v>
      </c>
      <c r="I5" s="67" t="s">
        <v>57</v>
      </c>
      <c r="J5" s="8">
        <v>0</v>
      </c>
      <c r="K5" s="31" t="s">
        <v>57</v>
      </c>
      <c r="L5" s="8">
        <v>0</v>
      </c>
      <c r="M5" s="31" t="s">
        <v>57</v>
      </c>
    </row>
    <row r="6" spans="1:256" ht="12.75">
      <c r="A6" s="6" t="s">
        <v>13</v>
      </c>
      <c r="B6" s="35"/>
      <c r="C6" s="14"/>
      <c r="D6" s="14"/>
      <c r="E6" s="35"/>
      <c r="F6" s="35"/>
      <c r="G6" s="35"/>
      <c r="H6" s="35"/>
      <c r="I6" s="68"/>
      <c r="J6" s="14"/>
      <c r="K6" s="35"/>
      <c r="L6" s="14"/>
      <c r="M6" s="3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3" ht="12.75">
      <c r="A7" s="6" t="s">
        <v>14</v>
      </c>
      <c r="B7" s="31" t="s">
        <v>57</v>
      </c>
      <c r="C7" s="8">
        <v>0</v>
      </c>
      <c r="D7" s="8">
        <v>0</v>
      </c>
      <c r="E7" s="31" t="s">
        <v>57</v>
      </c>
      <c r="F7" s="31" t="s">
        <v>57</v>
      </c>
      <c r="G7" s="31" t="s">
        <v>57</v>
      </c>
      <c r="H7" s="31" t="s">
        <v>57</v>
      </c>
      <c r="I7" s="67" t="s">
        <v>57</v>
      </c>
      <c r="J7" s="8">
        <v>0</v>
      </c>
      <c r="K7" s="31" t="s">
        <v>57</v>
      </c>
      <c r="L7" s="8">
        <v>0</v>
      </c>
      <c r="M7" s="31" t="s">
        <v>57</v>
      </c>
    </row>
    <row r="8" spans="1:13" ht="12.75">
      <c r="A8" s="6" t="s">
        <v>15</v>
      </c>
      <c r="B8" s="31" t="s">
        <v>57</v>
      </c>
      <c r="C8" s="8">
        <v>0</v>
      </c>
      <c r="D8" s="8">
        <v>0</v>
      </c>
      <c r="E8" s="31" t="s">
        <v>57</v>
      </c>
      <c r="F8" s="31" t="s">
        <v>57</v>
      </c>
      <c r="G8" s="31" t="s">
        <v>57</v>
      </c>
      <c r="H8" s="31" t="s">
        <v>57</v>
      </c>
      <c r="I8" s="67" t="s">
        <v>57</v>
      </c>
      <c r="J8" s="8">
        <v>0</v>
      </c>
      <c r="K8" s="31" t="s">
        <v>57</v>
      </c>
      <c r="L8" s="8">
        <v>0</v>
      </c>
      <c r="M8" s="31" t="s">
        <v>57</v>
      </c>
    </row>
    <row r="9" spans="1:13" ht="23.25">
      <c r="A9" s="6" t="s">
        <v>16</v>
      </c>
      <c r="B9" s="31" t="s">
        <v>57</v>
      </c>
      <c r="C9" s="8">
        <v>0</v>
      </c>
      <c r="D9" s="8">
        <v>0</v>
      </c>
      <c r="E9" s="31" t="s">
        <v>57</v>
      </c>
      <c r="F9" s="31" t="s">
        <v>57</v>
      </c>
      <c r="G9" s="31" t="s">
        <v>57</v>
      </c>
      <c r="H9" s="31" t="s">
        <v>57</v>
      </c>
      <c r="I9" s="67" t="s">
        <v>57</v>
      </c>
      <c r="J9" s="8">
        <v>0</v>
      </c>
      <c r="K9" s="31" t="s">
        <v>57</v>
      </c>
      <c r="L9" s="8">
        <v>0</v>
      </c>
      <c r="M9" s="31" t="s">
        <v>57</v>
      </c>
    </row>
    <row r="10" spans="1:13" ht="12.75">
      <c r="A10" s="6" t="s">
        <v>17</v>
      </c>
      <c r="B10" s="35"/>
      <c r="C10" s="14"/>
      <c r="D10" s="14"/>
      <c r="E10" s="35"/>
      <c r="F10" s="35"/>
      <c r="G10" s="35"/>
      <c r="H10" s="35"/>
      <c r="I10" s="68"/>
      <c r="J10" s="14"/>
      <c r="K10" s="35"/>
      <c r="L10" s="14"/>
      <c r="M10" s="35"/>
    </row>
    <row r="11" spans="1:13" ht="12.75">
      <c r="A11" s="6" t="s">
        <v>18</v>
      </c>
      <c r="B11" s="31" t="s">
        <v>57</v>
      </c>
      <c r="C11" s="8">
        <v>0</v>
      </c>
      <c r="D11" s="8">
        <v>0</v>
      </c>
      <c r="E11" s="31" t="s">
        <v>57</v>
      </c>
      <c r="F11" s="31" t="s">
        <v>57</v>
      </c>
      <c r="G11" s="31" t="s">
        <v>57</v>
      </c>
      <c r="H11" s="31" t="s">
        <v>57</v>
      </c>
      <c r="I11" s="67" t="s">
        <v>57</v>
      </c>
      <c r="J11" s="8">
        <v>0</v>
      </c>
      <c r="K11" s="31" t="s">
        <v>57</v>
      </c>
      <c r="L11" s="8">
        <v>0</v>
      </c>
      <c r="M11" s="31" t="s">
        <v>57</v>
      </c>
    </row>
    <row r="12" spans="1:13" ht="12.75">
      <c r="A12" s="6" t="s">
        <v>19</v>
      </c>
      <c r="B12" s="31" t="s">
        <v>57</v>
      </c>
      <c r="C12" s="8">
        <v>0</v>
      </c>
      <c r="D12" s="8">
        <v>0</v>
      </c>
      <c r="E12" s="31" t="s">
        <v>57</v>
      </c>
      <c r="F12" s="31" t="s">
        <v>57</v>
      </c>
      <c r="G12" s="31" t="s">
        <v>57</v>
      </c>
      <c r="H12" s="31" t="s">
        <v>57</v>
      </c>
      <c r="I12" s="67" t="s">
        <v>57</v>
      </c>
      <c r="J12" s="8">
        <v>0</v>
      </c>
      <c r="K12" s="31" t="s">
        <v>57</v>
      </c>
      <c r="L12" s="8">
        <v>0</v>
      </c>
      <c r="M12" s="31" t="s">
        <v>57</v>
      </c>
    </row>
    <row r="13" spans="1:256" ht="12.75">
      <c r="A13" s="6" t="s">
        <v>20</v>
      </c>
      <c r="B13" s="35"/>
      <c r="C13" s="14"/>
      <c r="D13" s="14"/>
      <c r="E13" s="35"/>
      <c r="F13" s="35"/>
      <c r="G13" s="35"/>
      <c r="H13" s="35"/>
      <c r="I13" s="68"/>
      <c r="J13" s="14"/>
      <c r="K13" s="35"/>
      <c r="L13" s="14"/>
      <c r="M13" s="3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3" ht="12.75">
      <c r="A14" s="6" t="s">
        <v>21</v>
      </c>
      <c r="B14" s="31" t="s">
        <v>57</v>
      </c>
      <c r="C14" s="8">
        <v>0</v>
      </c>
      <c r="D14" s="8">
        <v>0</v>
      </c>
      <c r="E14" s="31" t="s">
        <v>57</v>
      </c>
      <c r="F14" s="31" t="s">
        <v>57</v>
      </c>
      <c r="G14" s="31" t="s">
        <v>57</v>
      </c>
      <c r="H14" s="25" t="s">
        <v>57</v>
      </c>
      <c r="I14" s="67" t="s">
        <v>57</v>
      </c>
      <c r="J14" s="8">
        <v>0</v>
      </c>
      <c r="K14" s="31" t="s">
        <v>57</v>
      </c>
      <c r="L14" s="8">
        <v>0</v>
      </c>
      <c r="M14" s="31" t="s">
        <v>57</v>
      </c>
    </row>
    <row r="15" spans="1:13" ht="23.25">
      <c r="A15" s="6" t="s">
        <v>22</v>
      </c>
      <c r="B15" s="31" t="s">
        <v>57</v>
      </c>
      <c r="C15" s="8">
        <v>0</v>
      </c>
      <c r="D15" s="8">
        <v>0</v>
      </c>
      <c r="E15" s="31" t="s">
        <v>57</v>
      </c>
      <c r="F15" s="31" t="s">
        <v>57</v>
      </c>
      <c r="G15" s="31" t="s">
        <v>57</v>
      </c>
      <c r="H15" s="31" t="s">
        <v>57</v>
      </c>
      <c r="I15" s="67" t="s">
        <v>57</v>
      </c>
      <c r="J15" s="8">
        <v>0</v>
      </c>
      <c r="K15" s="31" t="s">
        <v>57</v>
      </c>
      <c r="L15" s="8">
        <v>0</v>
      </c>
      <c r="M15" s="31" t="s">
        <v>57</v>
      </c>
    </row>
    <row r="16" spans="1:13" ht="12.75">
      <c r="A16" s="6" t="s">
        <v>23</v>
      </c>
      <c r="B16" s="31" t="s">
        <v>57</v>
      </c>
      <c r="C16" s="8">
        <v>0</v>
      </c>
      <c r="D16" s="8">
        <v>0</v>
      </c>
      <c r="E16" s="31" t="s">
        <v>57</v>
      </c>
      <c r="F16" s="31" t="s">
        <v>57</v>
      </c>
      <c r="G16" s="31" t="s">
        <v>57</v>
      </c>
      <c r="H16" s="31" t="s">
        <v>57</v>
      </c>
      <c r="I16" s="67" t="s">
        <v>57</v>
      </c>
      <c r="J16" s="8">
        <v>0</v>
      </c>
      <c r="K16" s="31" t="s">
        <v>57</v>
      </c>
      <c r="L16" s="8">
        <v>0</v>
      </c>
      <c r="M16" s="31" t="s">
        <v>57</v>
      </c>
    </row>
    <row r="17" spans="1:13" ht="12.75">
      <c r="A17" s="6" t="s">
        <v>24</v>
      </c>
      <c r="B17" s="31" t="s">
        <v>57</v>
      </c>
      <c r="C17" s="8">
        <v>0</v>
      </c>
      <c r="D17" s="8">
        <v>0</v>
      </c>
      <c r="E17" s="31" t="s">
        <v>57</v>
      </c>
      <c r="F17" s="31" t="s">
        <v>57</v>
      </c>
      <c r="G17" s="31" t="s">
        <v>57</v>
      </c>
      <c r="H17" s="31" t="s">
        <v>57</v>
      </c>
      <c r="I17" s="67" t="s">
        <v>57</v>
      </c>
      <c r="J17" s="8">
        <v>0</v>
      </c>
      <c r="K17" s="31" t="s">
        <v>57</v>
      </c>
      <c r="L17" s="8">
        <v>0</v>
      </c>
      <c r="M17" s="31" t="s">
        <v>57</v>
      </c>
    </row>
    <row r="18" spans="1:13" ht="12.75">
      <c r="A18" s="6" t="s">
        <v>25</v>
      </c>
      <c r="B18" s="35"/>
      <c r="C18" s="14"/>
      <c r="D18" s="14"/>
      <c r="E18" s="35"/>
      <c r="F18" s="35"/>
      <c r="G18" s="35"/>
      <c r="H18" s="35"/>
      <c r="I18" s="68"/>
      <c r="J18" s="14"/>
      <c r="K18" s="35"/>
      <c r="L18" s="14"/>
      <c r="M18" s="35"/>
    </row>
    <row r="19" spans="1:13" ht="12.75">
      <c r="A19" s="6" t="s">
        <v>26</v>
      </c>
      <c r="B19" s="31" t="s">
        <v>57</v>
      </c>
      <c r="C19" s="8">
        <v>0</v>
      </c>
      <c r="D19" s="8">
        <v>0</v>
      </c>
      <c r="E19" s="31" t="s">
        <v>57</v>
      </c>
      <c r="F19" s="31" t="s">
        <v>57</v>
      </c>
      <c r="G19" s="31" t="s">
        <v>57</v>
      </c>
      <c r="H19" s="31" t="s">
        <v>57</v>
      </c>
      <c r="I19" s="67" t="s">
        <v>57</v>
      </c>
      <c r="J19" s="8">
        <v>0</v>
      </c>
      <c r="K19" s="31" t="s">
        <v>57</v>
      </c>
      <c r="L19" s="8">
        <v>0</v>
      </c>
      <c r="M19" s="31" t="s">
        <v>57</v>
      </c>
    </row>
    <row r="20" spans="1:13" ht="12.75">
      <c r="A20" s="6" t="s">
        <v>27</v>
      </c>
      <c r="B20" s="31" t="s">
        <v>57</v>
      </c>
      <c r="C20" s="8">
        <v>0</v>
      </c>
      <c r="D20" s="8">
        <v>0</v>
      </c>
      <c r="E20" s="31" t="s">
        <v>57</v>
      </c>
      <c r="F20" s="31" t="s">
        <v>57</v>
      </c>
      <c r="G20" s="31" t="s">
        <v>57</v>
      </c>
      <c r="H20" s="31" t="s">
        <v>57</v>
      </c>
      <c r="I20" s="67" t="s">
        <v>57</v>
      </c>
      <c r="J20" s="8">
        <v>0</v>
      </c>
      <c r="K20" s="31" t="s">
        <v>57</v>
      </c>
      <c r="L20" s="8">
        <v>0</v>
      </c>
      <c r="M20" s="31" t="s">
        <v>57</v>
      </c>
    </row>
    <row r="21" spans="1:13" ht="12.75">
      <c r="A21" s="6" t="s">
        <v>28</v>
      </c>
      <c r="B21" s="8" t="s">
        <v>94</v>
      </c>
      <c r="C21" s="31" t="s">
        <v>95</v>
      </c>
      <c r="D21" s="8">
        <v>0</v>
      </c>
      <c r="E21" s="31" t="s">
        <v>57</v>
      </c>
      <c r="F21" s="31" t="s">
        <v>57</v>
      </c>
      <c r="G21" s="31" t="s">
        <v>57</v>
      </c>
      <c r="H21" s="31" t="s">
        <v>57</v>
      </c>
      <c r="I21" s="67" t="s">
        <v>57</v>
      </c>
      <c r="J21" s="8">
        <v>0</v>
      </c>
      <c r="K21" s="31" t="s">
        <v>57</v>
      </c>
      <c r="L21" s="8">
        <v>0</v>
      </c>
      <c r="M21" s="31" t="s">
        <v>57</v>
      </c>
    </row>
    <row r="22" spans="1:13" ht="12.75">
      <c r="A22" s="6" t="s">
        <v>29</v>
      </c>
      <c r="B22" s="8" t="s">
        <v>96</v>
      </c>
      <c r="C22" s="69">
        <v>40420</v>
      </c>
      <c r="D22" s="8">
        <v>30</v>
      </c>
      <c r="E22" s="8">
        <v>0</v>
      </c>
      <c r="F22" s="67">
        <v>0.0009000000000000001</v>
      </c>
      <c r="G22" s="8">
        <v>40</v>
      </c>
      <c r="H22" s="8">
        <v>0</v>
      </c>
      <c r="I22" s="70">
        <v>0.0030000000000000005</v>
      </c>
      <c r="J22" s="7">
        <v>32754</v>
      </c>
      <c r="K22" s="67">
        <v>1</v>
      </c>
      <c r="L22" s="71">
        <v>10819</v>
      </c>
      <c r="M22" s="67">
        <v>1</v>
      </c>
    </row>
    <row r="23" spans="1:13" ht="23.25">
      <c r="A23" s="6" t="s">
        <v>31</v>
      </c>
      <c r="B23" s="8" t="s">
        <v>97</v>
      </c>
      <c r="C23" s="31" t="s">
        <v>10</v>
      </c>
      <c r="D23" s="8">
        <v>0</v>
      </c>
      <c r="E23" s="31" t="s">
        <v>57</v>
      </c>
      <c r="F23" s="31" t="s">
        <v>57</v>
      </c>
      <c r="G23" s="31" t="s">
        <v>57</v>
      </c>
      <c r="H23" s="25" t="s">
        <v>57</v>
      </c>
      <c r="I23" s="67" t="s">
        <v>57</v>
      </c>
      <c r="J23" s="8">
        <v>0</v>
      </c>
      <c r="K23" s="31" t="s">
        <v>57</v>
      </c>
      <c r="L23" s="8">
        <v>538</v>
      </c>
      <c r="M23" s="31" t="s">
        <v>57</v>
      </c>
    </row>
    <row r="24" spans="1:13" ht="12.75">
      <c r="A24" s="6" t="s">
        <v>32</v>
      </c>
      <c r="B24" s="35"/>
      <c r="C24" s="14"/>
      <c r="D24" s="14"/>
      <c r="E24" s="35"/>
      <c r="F24" s="35"/>
      <c r="G24" s="35"/>
      <c r="H24" s="35"/>
      <c r="I24" s="68"/>
      <c r="J24" s="14"/>
      <c r="K24" s="35"/>
      <c r="L24" s="14"/>
      <c r="M24" s="35"/>
    </row>
    <row r="25" spans="1:13" ht="34.5">
      <c r="A25" s="6" t="s">
        <v>33</v>
      </c>
      <c r="B25" s="8" t="s">
        <v>98</v>
      </c>
      <c r="C25" s="31" t="s">
        <v>10</v>
      </c>
      <c r="D25" s="17">
        <v>0</v>
      </c>
      <c r="E25" s="31" t="s">
        <v>57</v>
      </c>
      <c r="F25" s="31" t="s">
        <v>57</v>
      </c>
      <c r="G25" s="31" t="s">
        <v>57</v>
      </c>
      <c r="H25" s="25" t="s">
        <v>57</v>
      </c>
      <c r="I25" s="67" t="s">
        <v>57</v>
      </c>
      <c r="J25" s="8">
        <v>0</v>
      </c>
      <c r="K25" s="31" t="s">
        <v>57</v>
      </c>
      <c r="L25" s="8">
        <v>0</v>
      </c>
      <c r="M25" s="31" t="s">
        <v>57</v>
      </c>
    </row>
    <row r="26" spans="1:13" ht="23.25">
      <c r="A26" s="6" t="s">
        <v>30</v>
      </c>
      <c r="B26" s="8" t="s">
        <v>99</v>
      </c>
      <c r="C26" s="31" t="s">
        <v>10</v>
      </c>
      <c r="D26" s="8">
        <v>0</v>
      </c>
      <c r="E26" s="31" t="s">
        <v>57</v>
      </c>
      <c r="F26" s="31" t="s">
        <v>57</v>
      </c>
      <c r="G26" s="31" t="s">
        <v>57</v>
      </c>
      <c r="H26" s="25" t="s">
        <v>57</v>
      </c>
      <c r="I26" s="67" t="s">
        <v>57</v>
      </c>
      <c r="J26" s="8">
        <v>0</v>
      </c>
      <c r="K26" s="31" t="s">
        <v>57</v>
      </c>
      <c r="L26" s="8">
        <v>0</v>
      </c>
      <c r="M26" s="31" t="s">
        <v>57</v>
      </c>
    </row>
    <row r="27" spans="1:256" ht="12.75">
      <c r="A27" s="6" t="s">
        <v>34</v>
      </c>
      <c r="B27" s="35"/>
      <c r="C27" s="14"/>
      <c r="D27" s="14"/>
      <c r="E27" s="35"/>
      <c r="F27" s="35"/>
      <c r="G27" s="35"/>
      <c r="H27" s="35"/>
      <c r="I27" s="68"/>
      <c r="J27" s="14"/>
      <c r="K27" s="35"/>
      <c r="L27" s="14"/>
      <c r="M27" s="3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" t="s">
        <v>35</v>
      </c>
      <c r="B28" s="31" t="s">
        <v>57</v>
      </c>
      <c r="C28" s="8">
        <v>0</v>
      </c>
      <c r="D28" s="8">
        <v>0</v>
      </c>
      <c r="E28" s="31" t="s">
        <v>57</v>
      </c>
      <c r="F28" s="31" t="s">
        <v>57</v>
      </c>
      <c r="G28" s="31" t="s">
        <v>57</v>
      </c>
      <c r="H28" s="31" t="s">
        <v>57</v>
      </c>
      <c r="I28" s="67" t="s">
        <v>57</v>
      </c>
      <c r="J28" s="8">
        <v>0</v>
      </c>
      <c r="K28" s="31" t="s">
        <v>57</v>
      </c>
      <c r="L28" s="8">
        <v>0</v>
      </c>
      <c r="M28" s="31" t="s">
        <v>57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3" s="23" customFormat="1" ht="12">
      <c r="A29" s="21" t="s">
        <v>36</v>
      </c>
      <c r="B29" s="67" t="s">
        <v>57</v>
      </c>
      <c r="C29" s="20">
        <f>SUM(C3:C28)</f>
        <v>42430</v>
      </c>
      <c r="D29" s="20">
        <f>SUM(D3:D28)</f>
        <v>30</v>
      </c>
      <c r="E29" s="20">
        <f>SUM(E3:E28)</f>
        <v>0</v>
      </c>
      <c r="F29" s="31" t="s">
        <v>57</v>
      </c>
      <c r="G29" s="20">
        <f>SUM(G3:G28)</f>
        <v>40</v>
      </c>
      <c r="H29" s="20">
        <f>SUM(H3:H28)</f>
        <v>0</v>
      </c>
      <c r="I29" s="67" t="s">
        <v>57</v>
      </c>
      <c r="J29" s="20">
        <f>SUM(J3:J28)</f>
        <v>32754</v>
      </c>
      <c r="K29" s="31" t="s">
        <v>57</v>
      </c>
      <c r="L29" s="20">
        <f>SUM(L3:L28)</f>
        <v>11357</v>
      </c>
      <c r="M29" s="31" t="s">
        <v>57</v>
      </c>
    </row>
    <row r="30" spans="1:13" s="24" customFormat="1" ht="12.75">
      <c r="A30" s="25" t="s">
        <v>37</v>
      </c>
      <c r="B30" s="72" t="s">
        <v>57</v>
      </c>
      <c r="C30" s="44">
        <f>AVERAGE(C3:C28)</f>
        <v>2651.875</v>
      </c>
      <c r="D30" s="44">
        <f>AVERAGE(D3:D28)</f>
        <v>1.5</v>
      </c>
      <c r="E30" s="44">
        <f>AVERAGE(E3:E28)</f>
        <v>0</v>
      </c>
      <c r="F30" s="25" t="s">
        <v>57</v>
      </c>
      <c r="G30" s="44">
        <f>AVERAGE(G3:G28)</f>
        <v>40</v>
      </c>
      <c r="H30" s="44">
        <f>AVERAGE(H3:H28)</f>
        <v>0</v>
      </c>
      <c r="I30" s="72" t="s">
        <v>57</v>
      </c>
      <c r="J30" s="44">
        <f>AVERAGE(J3:J28)</f>
        <v>1637.7</v>
      </c>
      <c r="K30" s="25" t="s">
        <v>57</v>
      </c>
      <c r="L30" s="44">
        <f>AVERAGE(L3:L28)</f>
        <v>567.85</v>
      </c>
      <c r="M30" s="25" t="s">
        <v>57</v>
      </c>
    </row>
    <row r="31" spans="1:13" s="24" customFormat="1" ht="12.75">
      <c r="A31" s="25" t="s">
        <v>38</v>
      </c>
      <c r="B31" s="72" t="s">
        <v>57</v>
      </c>
      <c r="C31" s="44">
        <f>MIN(C3:C28)</f>
        <v>0</v>
      </c>
      <c r="D31" s="44">
        <f>MIN(D3:D28)</f>
        <v>0</v>
      </c>
      <c r="E31" s="44">
        <f>MIN(E3:E28)</f>
        <v>0</v>
      </c>
      <c r="F31" s="25" t="s">
        <v>57</v>
      </c>
      <c r="G31" s="44">
        <f>MIN(G3:G28)</f>
        <v>40</v>
      </c>
      <c r="H31" s="44">
        <f>MIN(H3:H28)</f>
        <v>0</v>
      </c>
      <c r="I31" s="72" t="s">
        <v>57</v>
      </c>
      <c r="J31" s="44">
        <f>MIN(J3:J28)</f>
        <v>0</v>
      </c>
      <c r="K31" s="25" t="s">
        <v>57</v>
      </c>
      <c r="L31" s="44">
        <f>MIN(L3:L28)</f>
        <v>0</v>
      </c>
      <c r="M31" s="25" t="s">
        <v>57</v>
      </c>
    </row>
    <row r="32" spans="1:13" s="24" customFormat="1" ht="12.75">
      <c r="A32" s="25" t="s">
        <v>39</v>
      </c>
      <c r="B32" s="72" t="s">
        <v>57</v>
      </c>
      <c r="C32" s="44">
        <f>MAX(C3:C28)</f>
        <v>40420</v>
      </c>
      <c r="D32" s="44">
        <f>MAX(D3:D28)</f>
        <v>30</v>
      </c>
      <c r="E32" s="44">
        <f>MAX(E3:E28)</f>
        <v>0</v>
      </c>
      <c r="F32" s="25" t="s">
        <v>57</v>
      </c>
      <c r="G32" s="44">
        <f>MAX(G3:G28)</f>
        <v>40</v>
      </c>
      <c r="H32" s="44">
        <f>MAX(H3:H28)</f>
        <v>0</v>
      </c>
      <c r="I32" s="72" t="s">
        <v>57</v>
      </c>
      <c r="J32" s="44">
        <f>MAX(J3:J28)</f>
        <v>32754</v>
      </c>
      <c r="K32" s="25" t="s">
        <v>57</v>
      </c>
      <c r="L32" s="44">
        <f>MAX(L3:L28)</f>
        <v>10819</v>
      </c>
      <c r="M32" s="25" t="s">
        <v>57</v>
      </c>
    </row>
  </sheetData>
  <sheetProtection selectLockedCells="1" selectUnlockedCells="1"/>
  <mergeCells count="2">
    <mergeCell ref="A1:A2"/>
    <mergeCell ref="B1:M1"/>
  </mergeCells>
  <printOptions horizontalCentered="1"/>
  <pageMargins left="0.5902777777777778" right="0.5902777777777778" top="0.7145833333333333" bottom="0.39375" header="0.39375" footer="0.5118055555555555"/>
  <pageSetup horizontalDpi="300" verticalDpi="300" orientation="landscape" paperSize="9"/>
  <headerFooter alignWithMargins="0">
    <oddHeader>&amp;L&amp;"Arial,Italique"&amp;8Rapport annuel 2012 - Archives régionales&amp;R&amp;"Arial,Italique"&amp;8Service interministériel des Archives de France -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A32" sqref="A32"/>
    </sheetView>
  </sheetViews>
  <sheetFormatPr defaultColWidth="12.57421875" defaultRowHeight="12.75"/>
  <cols>
    <col min="1" max="1" width="17.57421875" style="1" customWidth="1"/>
    <col min="2" max="2" width="11.8515625" style="1" customWidth="1"/>
    <col min="3" max="8" width="8.00390625" style="1" customWidth="1"/>
    <col min="9" max="10" width="11.8515625" style="1" customWidth="1"/>
    <col min="11" max="11" width="11.00390625" style="1" customWidth="1"/>
    <col min="12" max="16384" width="11.8515625" style="1" customWidth="1"/>
  </cols>
  <sheetData>
    <row r="1" spans="1:13" s="29" customFormat="1" ht="15.75" customHeight="1">
      <c r="A1" s="27" t="s">
        <v>0</v>
      </c>
      <c r="B1" s="28" t="s">
        <v>100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s="5" customFormat="1" ht="87" customHeight="1">
      <c r="A2" s="27"/>
      <c r="B2" s="2" t="s">
        <v>101</v>
      </c>
      <c r="C2" s="66" t="s">
        <v>102</v>
      </c>
      <c r="D2" s="49" t="s">
        <v>103</v>
      </c>
      <c r="E2" s="66" t="s">
        <v>104</v>
      </c>
      <c r="F2" s="49" t="s">
        <v>103</v>
      </c>
      <c r="G2" s="66" t="s">
        <v>105</v>
      </c>
      <c r="H2" s="49" t="s">
        <v>103</v>
      </c>
      <c r="I2" s="2" t="s">
        <v>106</v>
      </c>
      <c r="J2" s="2" t="s">
        <v>107</v>
      </c>
      <c r="K2" s="2" t="s">
        <v>108</v>
      </c>
      <c r="L2" s="2" t="s">
        <v>109</v>
      </c>
      <c r="M2" s="2" t="s">
        <v>110</v>
      </c>
      <c r="N2" s="4"/>
      <c r="O2" s="4"/>
      <c r="P2" s="4"/>
      <c r="Q2" s="4"/>
      <c r="R2" s="4"/>
    </row>
    <row r="3" spans="1:13" ht="12.75">
      <c r="A3" s="6" t="s">
        <v>9</v>
      </c>
      <c r="B3" s="8">
        <v>69</v>
      </c>
      <c r="C3" s="8">
        <v>0</v>
      </c>
      <c r="D3" s="51">
        <f>C3/B3</f>
        <v>0</v>
      </c>
      <c r="E3" s="8">
        <v>6</v>
      </c>
      <c r="F3" s="51">
        <f>E3/B3</f>
        <v>0.08695652173913043</v>
      </c>
      <c r="G3" s="8">
        <v>0</v>
      </c>
      <c r="H3" s="51">
        <f>G3/B3</f>
        <v>0</v>
      </c>
      <c r="I3" s="8">
        <v>7</v>
      </c>
      <c r="J3" s="8">
        <v>0</v>
      </c>
      <c r="K3" s="8">
        <v>988</v>
      </c>
      <c r="L3" s="8">
        <v>4</v>
      </c>
      <c r="M3" s="8">
        <v>0</v>
      </c>
    </row>
    <row r="4" spans="1:13" ht="12.75">
      <c r="A4" s="6" t="s">
        <v>11</v>
      </c>
      <c r="B4" s="8">
        <v>0</v>
      </c>
      <c r="C4" s="67" t="s">
        <v>57</v>
      </c>
      <c r="D4" s="67" t="s">
        <v>57</v>
      </c>
      <c r="E4" s="31" t="s">
        <v>57</v>
      </c>
      <c r="F4" s="67" t="s">
        <v>57</v>
      </c>
      <c r="G4" s="67" t="s">
        <v>57</v>
      </c>
      <c r="H4" s="67" t="s">
        <v>57</v>
      </c>
      <c r="I4" s="67" t="s">
        <v>57</v>
      </c>
      <c r="J4" s="67" t="s">
        <v>57</v>
      </c>
      <c r="K4" s="67" t="s">
        <v>57</v>
      </c>
      <c r="L4" s="73">
        <v>0</v>
      </c>
      <c r="M4" s="31" t="s">
        <v>57</v>
      </c>
    </row>
    <row r="5" spans="1:13" ht="12.75">
      <c r="A5" s="6" t="s">
        <v>12</v>
      </c>
      <c r="B5" s="8">
        <v>0</v>
      </c>
      <c r="C5" s="67" t="s">
        <v>57</v>
      </c>
      <c r="D5" s="67" t="s">
        <v>57</v>
      </c>
      <c r="E5" s="31" t="s">
        <v>57</v>
      </c>
      <c r="F5" s="31" t="s">
        <v>57</v>
      </c>
      <c r="G5" s="31" t="s">
        <v>57</v>
      </c>
      <c r="H5" s="67" t="s">
        <v>57</v>
      </c>
      <c r="I5" s="67" t="s">
        <v>57</v>
      </c>
      <c r="J5" s="67" t="s">
        <v>57</v>
      </c>
      <c r="K5" s="67" t="s">
        <v>57</v>
      </c>
      <c r="L5" s="8">
        <v>3</v>
      </c>
      <c r="M5" s="8">
        <v>0</v>
      </c>
    </row>
    <row r="6" spans="1:13" ht="12.75">
      <c r="A6" s="6" t="s">
        <v>13</v>
      </c>
      <c r="B6" s="14"/>
      <c r="C6" s="14"/>
      <c r="D6" s="55"/>
      <c r="E6" s="14"/>
      <c r="F6" s="55"/>
      <c r="G6" s="14"/>
      <c r="H6" s="55"/>
      <c r="I6" s="14"/>
      <c r="J6" s="14"/>
      <c r="K6" s="14"/>
      <c r="L6" s="14"/>
      <c r="M6" s="14"/>
    </row>
    <row r="7" spans="1:13" ht="12.75">
      <c r="A7" s="6" t="s">
        <v>14</v>
      </c>
      <c r="B7" s="8">
        <v>38</v>
      </c>
      <c r="C7" s="8">
        <v>0</v>
      </c>
      <c r="D7" s="51">
        <f>C7/B7</f>
        <v>0</v>
      </c>
      <c r="E7" s="8">
        <v>1</v>
      </c>
      <c r="F7" s="51">
        <f>E7/B7</f>
        <v>0.02631578947368421</v>
      </c>
      <c r="G7" s="8">
        <v>1</v>
      </c>
      <c r="H7" s="51">
        <f>G7/B7</f>
        <v>0.02631578947368421</v>
      </c>
      <c r="I7" s="8">
        <v>68</v>
      </c>
      <c r="J7" s="31" t="s">
        <v>57</v>
      </c>
      <c r="K7" s="8">
        <v>460</v>
      </c>
      <c r="L7" s="8">
        <v>0</v>
      </c>
      <c r="M7" s="8">
        <v>0</v>
      </c>
    </row>
    <row r="8" spans="1:13" ht="12.75">
      <c r="A8" s="6" t="s">
        <v>15</v>
      </c>
      <c r="B8" s="8">
        <v>36</v>
      </c>
      <c r="C8" s="8">
        <v>0</v>
      </c>
      <c r="D8" s="51">
        <f>C8/B8</f>
        <v>0</v>
      </c>
      <c r="E8" s="8">
        <v>0</v>
      </c>
      <c r="F8" s="51">
        <f>E8/B8</f>
        <v>0</v>
      </c>
      <c r="G8" s="8">
        <v>0</v>
      </c>
      <c r="H8" s="51">
        <f>G8/B8</f>
        <v>0</v>
      </c>
      <c r="I8" s="74">
        <v>0</v>
      </c>
      <c r="J8" s="8">
        <v>0</v>
      </c>
      <c r="K8" s="8">
        <v>180</v>
      </c>
      <c r="L8" s="8">
        <v>0</v>
      </c>
      <c r="M8" s="8">
        <v>0</v>
      </c>
    </row>
    <row r="9" spans="1:13" ht="23.25">
      <c r="A9" s="6" t="s">
        <v>16</v>
      </c>
      <c r="B9" s="8">
        <v>28</v>
      </c>
      <c r="C9" s="8">
        <v>0</v>
      </c>
      <c r="D9" s="51">
        <f>C9/B9</f>
        <v>0</v>
      </c>
      <c r="E9" s="8">
        <v>0</v>
      </c>
      <c r="F9" s="51">
        <f>E9/B9</f>
        <v>0</v>
      </c>
      <c r="G9" s="8">
        <v>0</v>
      </c>
      <c r="H9" s="51">
        <f>G9/B9</f>
        <v>0</v>
      </c>
      <c r="I9" s="17">
        <v>0</v>
      </c>
      <c r="J9" s="8">
        <v>0</v>
      </c>
      <c r="K9" s="17">
        <v>80</v>
      </c>
      <c r="L9" s="8">
        <v>0</v>
      </c>
      <c r="M9" s="8">
        <v>0</v>
      </c>
    </row>
    <row r="10" spans="1:13" ht="12.75">
      <c r="A10" s="6" t="s">
        <v>17</v>
      </c>
      <c r="B10" s="14"/>
      <c r="C10" s="14"/>
      <c r="D10" s="55"/>
      <c r="E10" s="14"/>
      <c r="F10" s="55"/>
      <c r="G10" s="14"/>
      <c r="H10" s="55"/>
      <c r="I10" s="14"/>
      <c r="J10" s="14"/>
      <c r="K10" s="14"/>
      <c r="L10" s="14"/>
      <c r="M10" s="14"/>
    </row>
    <row r="11" spans="1:13" ht="12.75">
      <c r="A11" s="6" t="s">
        <v>18</v>
      </c>
      <c r="B11" s="8">
        <v>36</v>
      </c>
      <c r="C11" s="8">
        <v>0</v>
      </c>
      <c r="D11" s="51">
        <f>C11/B11</f>
        <v>0</v>
      </c>
      <c r="E11" s="8">
        <v>0</v>
      </c>
      <c r="F11" s="51">
        <f>E11/B11</f>
        <v>0</v>
      </c>
      <c r="G11" s="8">
        <v>0</v>
      </c>
      <c r="H11" s="51">
        <f>G11/B11</f>
        <v>0</v>
      </c>
      <c r="I11" s="17">
        <v>0</v>
      </c>
      <c r="J11" s="8">
        <v>0</v>
      </c>
      <c r="K11" s="8">
        <v>106</v>
      </c>
      <c r="L11" s="8">
        <v>0</v>
      </c>
      <c r="M11" s="8">
        <v>0</v>
      </c>
    </row>
    <row r="12" spans="1:13" ht="12.75">
      <c r="A12" s="6" t="s">
        <v>19</v>
      </c>
      <c r="B12" s="8">
        <v>0</v>
      </c>
      <c r="C12" s="31" t="s">
        <v>57</v>
      </c>
      <c r="D12" s="67" t="s">
        <v>57</v>
      </c>
      <c r="E12" s="31" t="s">
        <v>57</v>
      </c>
      <c r="F12" s="31" t="s">
        <v>57</v>
      </c>
      <c r="G12" s="31" t="s">
        <v>57</v>
      </c>
      <c r="H12" s="31" t="s">
        <v>57</v>
      </c>
      <c r="I12" s="31" t="s">
        <v>57</v>
      </c>
      <c r="J12" s="31" t="s">
        <v>57</v>
      </c>
      <c r="K12" s="31" t="s">
        <v>57</v>
      </c>
      <c r="L12" s="8">
        <v>0</v>
      </c>
      <c r="M12" s="31" t="s">
        <v>57</v>
      </c>
    </row>
    <row r="13" spans="1:256" ht="12.75">
      <c r="A13" s="6" t="s">
        <v>20</v>
      </c>
      <c r="B13" s="14"/>
      <c r="C13" s="14"/>
      <c r="D13" s="55"/>
      <c r="E13" s="14"/>
      <c r="F13" s="55"/>
      <c r="G13" s="14"/>
      <c r="H13" s="55"/>
      <c r="I13" s="14"/>
      <c r="J13" s="14"/>
      <c r="K13" s="14"/>
      <c r="L13" s="14"/>
      <c r="M13" s="1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3" ht="12.75">
      <c r="A14" s="6" t="s">
        <v>21</v>
      </c>
      <c r="B14" s="8">
        <v>129</v>
      </c>
      <c r="C14" s="8">
        <v>0</v>
      </c>
      <c r="D14" s="51">
        <v>0</v>
      </c>
      <c r="E14" s="8">
        <v>9</v>
      </c>
      <c r="F14" s="51">
        <v>0.0697674418604651</v>
      </c>
      <c r="G14" s="8">
        <v>0</v>
      </c>
      <c r="H14" s="51">
        <v>0</v>
      </c>
      <c r="I14" s="8">
        <v>34</v>
      </c>
      <c r="J14" s="8">
        <v>0</v>
      </c>
      <c r="K14" s="17">
        <v>1216</v>
      </c>
      <c r="L14" s="8">
        <v>3</v>
      </c>
      <c r="M14" s="8">
        <v>0</v>
      </c>
    </row>
    <row r="15" spans="1:13" ht="23.25">
      <c r="A15" s="6" t="s">
        <v>22</v>
      </c>
      <c r="B15" s="10">
        <v>42</v>
      </c>
      <c r="C15" s="8">
        <v>0</v>
      </c>
      <c r="D15" s="51">
        <f>C15/B15</f>
        <v>0</v>
      </c>
      <c r="E15" s="8">
        <v>0</v>
      </c>
      <c r="F15" s="51">
        <f>E15/B15</f>
        <v>0</v>
      </c>
      <c r="G15" s="8">
        <v>0</v>
      </c>
      <c r="H15" s="51">
        <f>G15/B15</f>
        <v>0</v>
      </c>
      <c r="I15" s="10">
        <v>0</v>
      </c>
      <c r="J15" s="8">
        <v>0</v>
      </c>
      <c r="K15" s="8">
        <v>199</v>
      </c>
      <c r="L15" s="8">
        <v>0</v>
      </c>
      <c r="M15" s="8">
        <v>0</v>
      </c>
    </row>
    <row r="16" spans="1:13" ht="12.75">
      <c r="A16" s="6" t="s">
        <v>23</v>
      </c>
      <c r="B16" s="8">
        <v>0</v>
      </c>
      <c r="C16" s="31" t="s">
        <v>57</v>
      </c>
      <c r="D16" s="67" t="s">
        <v>57</v>
      </c>
      <c r="E16" s="31" t="s">
        <v>57</v>
      </c>
      <c r="F16" s="31" t="s">
        <v>57</v>
      </c>
      <c r="G16" s="31" t="s">
        <v>57</v>
      </c>
      <c r="H16" s="31" t="s">
        <v>57</v>
      </c>
      <c r="I16" s="31" t="s">
        <v>57</v>
      </c>
      <c r="J16" s="31" t="s">
        <v>57</v>
      </c>
      <c r="K16" s="31" t="s">
        <v>57</v>
      </c>
      <c r="L16" s="8">
        <v>0</v>
      </c>
      <c r="M16" s="31" t="s">
        <v>57</v>
      </c>
    </row>
    <row r="17" spans="1:13" ht="12.75">
      <c r="A17" s="6" t="s">
        <v>24</v>
      </c>
      <c r="B17" s="8">
        <v>39</v>
      </c>
      <c r="C17" s="8">
        <v>0</v>
      </c>
      <c r="D17" s="51">
        <f>C17/B17</f>
        <v>0</v>
      </c>
      <c r="E17" s="8">
        <v>2</v>
      </c>
      <c r="F17" s="51">
        <f>E17/B17</f>
        <v>0.05128205128205128</v>
      </c>
      <c r="G17" s="8">
        <v>5</v>
      </c>
      <c r="H17" s="51">
        <f>G17/B17</f>
        <v>0.1282051282051282</v>
      </c>
      <c r="I17" s="17">
        <v>0</v>
      </c>
      <c r="J17" s="8">
        <v>0</v>
      </c>
      <c r="K17" s="8">
        <v>478</v>
      </c>
      <c r="L17" s="8">
        <v>0</v>
      </c>
      <c r="M17" s="8">
        <v>0</v>
      </c>
    </row>
    <row r="18" spans="1:13" ht="12.75">
      <c r="A18" s="6" t="s">
        <v>25</v>
      </c>
      <c r="B18" s="14"/>
      <c r="C18" s="14"/>
      <c r="D18" s="55"/>
      <c r="E18" s="14"/>
      <c r="F18" s="55"/>
      <c r="G18" s="14"/>
      <c r="H18" s="55"/>
      <c r="I18" s="14"/>
      <c r="J18" s="14"/>
      <c r="K18" s="14"/>
      <c r="L18" s="14"/>
      <c r="M18" s="14"/>
    </row>
    <row r="19" spans="1:13" ht="12.75">
      <c r="A19" s="6" t="s">
        <v>26</v>
      </c>
      <c r="B19" s="17">
        <v>85</v>
      </c>
      <c r="C19" s="17">
        <v>0</v>
      </c>
      <c r="D19" s="57">
        <f>C19/B19</f>
        <v>0</v>
      </c>
      <c r="E19" s="17">
        <v>0</v>
      </c>
      <c r="F19" s="57">
        <f>E19/B19</f>
        <v>0</v>
      </c>
      <c r="G19" s="17">
        <v>0</v>
      </c>
      <c r="H19" s="57">
        <f>G19/B19</f>
        <v>0</v>
      </c>
      <c r="I19" s="17">
        <v>0</v>
      </c>
      <c r="J19" s="8">
        <v>0</v>
      </c>
      <c r="K19" s="8">
        <v>944</v>
      </c>
      <c r="L19" s="8">
        <v>0</v>
      </c>
      <c r="M19" s="8">
        <v>0</v>
      </c>
    </row>
    <row r="20" spans="1:13" ht="12.75">
      <c r="A20" s="6" t="s">
        <v>27</v>
      </c>
      <c r="B20" s="8">
        <v>0</v>
      </c>
      <c r="C20" s="67" t="s">
        <v>57</v>
      </c>
      <c r="D20" s="67" t="s">
        <v>57</v>
      </c>
      <c r="E20" s="31" t="s">
        <v>57</v>
      </c>
      <c r="F20" s="31" t="s">
        <v>57</v>
      </c>
      <c r="G20" s="31" t="s">
        <v>57</v>
      </c>
      <c r="H20" s="31" t="s">
        <v>57</v>
      </c>
      <c r="I20" s="31" t="s">
        <v>57</v>
      </c>
      <c r="J20" s="31" t="s">
        <v>57</v>
      </c>
      <c r="K20" s="31" t="s">
        <v>57</v>
      </c>
      <c r="L20" s="8">
        <v>0</v>
      </c>
      <c r="M20" s="31" t="s">
        <v>57</v>
      </c>
    </row>
    <row r="21" spans="1:13" ht="12.75">
      <c r="A21" s="6" t="s">
        <v>28</v>
      </c>
      <c r="B21" s="8">
        <v>10</v>
      </c>
      <c r="C21" s="8">
        <v>0</v>
      </c>
      <c r="D21" s="51">
        <f>C21/B21</f>
        <v>0</v>
      </c>
      <c r="E21" s="8">
        <v>10</v>
      </c>
      <c r="F21" s="51">
        <f>E21/B21</f>
        <v>1</v>
      </c>
      <c r="G21" s="8">
        <v>0</v>
      </c>
      <c r="H21" s="51">
        <f>G21/B21</f>
        <v>0</v>
      </c>
      <c r="I21" s="10">
        <v>0</v>
      </c>
      <c r="J21" s="8">
        <v>0</v>
      </c>
      <c r="K21" s="8">
        <v>548</v>
      </c>
      <c r="L21" s="8">
        <v>0</v>
      </c>
      <c r="M21" s="8">
        <v>0</v>
      </c>
    </row>
    <row r="22" spans="1:13" ht="12.75">
      <c r="A22" s="6" t="s">
        <v>29</v>
      </c>
      <c r="B22" s="8">
        <v>115</v>
      </c>
      <c r="C22" s="8">
        <v>0</v>
      </c>
      <c r="D22" s="51">
        <f>C22/B22</f>
        <v>0</v>
      </c>
      <c r="E22" s="8">
        <v>10</v>
      </c>
      <c r="F22" s="51">
        <f>E22/B22</f>
        <v>0.08695652173913043</v>
      </c>
      <c r="G22" s="8">
        <v>2</v>
      </c>
      <c r="H22" s="51">
        <f>G22/B22</f>
        <v>0.017391304347826087</v>
      </c>
      <c r="I22" s="8">
        <v>180</v>
      </c>
      <c r="J22" s="8">
        <v>0</v>
      </c>
      <c r="K22" s="8">
        <v>540</v>
      </c>
      <c r="L22" s="8">
        <v>73</v>
      </c>
      <c r="M22" s="8">
        <v>0</v>
      </c>
    </row>
    <row r="23" spans="1:13" ht="12.75">
      <c r="A23" s="6" t="s">
        <v>31</v>
      </c>
      <c r="B23" s="8">
        <v>30</v>
      </c>
      <c r="C23" s="8">
        <v>0</v>
      </c>
      <c r="D23" s="51">
        <f>C23/B23</f>
        <v>0</v>
      </c>
      <c r="E23" s="8">
        <v>2</v>
      </c>
      <c r="F23" s="51">
        <f>E23/B23</f>
        <v>0.06666666666666667</v>
      </c>
      <c r="G23" s="8">
        <v>0</v>
      </c>
      <c r="H23" s="51">
        <f>G23/B23</f>
        <v>0</v>
      </c>
      <c r="I23" s="8">
        <v>14</v>
      </c>
      <c r="J23" s="8">
        <v>2</v>
      </c>
      <c r="K23" s="8">
        <v>657</v>
      </c>
      <c r="L23" s="8">
        <v>0</v>
      </c>
      <c r="M23" s="8">
        <v>0</v>
      </c>
    </row>
    <row r="24" spans="1:13" ht="12.75">
      <c r="A24" s="6" t="s">
        <v>32</v>
      </c>
      <c r="B24" s="14"/>
      <c r="C24" s="14"/>
      <c r="D24" s="55"/>
      <c r="E24" s="14"/>
      <c r="F24" s="55"/>
      <c r="G24" s="14"/>
      <c r="H24" s="55"/>
      <c r="I24" s="14"/>
      <c r="J24" s="14"/>
      <c r="K24" s="14"/>
      <c r="L24" s="14"/>
      <c r="M24" s="14"/>
    </row>
    <row r="25" spans="1:13" ht="12.75">
      <c r="A25" s="6" t="s">
        <v>33</v>
      </c>
      <c r="B25" s="8">
        <v>0</v>
      </c>
      <c r="C25" s="31" t="s">
        <v>57</v>
      </c>
      <c r="D25" s="31" t="s">
        <v>57</v>
      </c>
      <c r="E25" s="31" t="s">
        <v>57</v>
      </c>
      <c r="F25" s="31" t="s">
        <v>57</v>
      </c>
      <c r="G25" s="31" t="s">
        <v>57</v>
      </c>
      <c r="H25" s="31" t="s">
        <v>57</v>
      </c>
      <c r="I25" s="8">
        <v>0</v>
      </c>
      <c r="J25" s="8">
        <v>0</v>
      </c>
      <c r="K25" s="17">
        <v>474</v>
      </c>
      <c r="L25" s="8">
        <v>0</v>
      </c>
      <c r="M25" s="8">
        <v>0</v>
      </c>
    </row>
    <row r="26" spans="1:13" ht="23.25">
      <c r="A26" s="6" t="s">
        <v>30</v>
      </c>
      <c r="B26" s="8">
        <v>131</v>
      </c>
      <c r="C26" s="8">
        <v>0</v>
      </c>
      <c r="D26" s="51">
        <f>C26/B26</f>
        <v>0</v>
      </c>
      <c r="E26" s="8">
        <v>3</v>
      </c>
      <c r="F26" s="51">
        <f>E26/B26</f>
        <v>0.022900763358778626</v>
      </c>
      <c r="G26" s="8">
        <v>1</v>
      </c>
      <c r="H26" s="51">
        <f>G26/B26</f>
        <v>0.007633587786259542</v>
      </c>
      <c r="I26" s="8">
        <v>13</v>
      </c>
      <c r="J26" s="8">
        <v>0</v>
      </c>
      <c r="K26" s="8">
        <v>971</v>
      </c>
      <c r="L26" s="8">
        <v>2</v>
      </c>
      <c r="M26" s="8">
        <v>0</v>
      </c>
    </row>
    <row r="27" spans="1:256" ht="12.75">
      <c r="A27" s="6" t="s">
        <v>34</v>
      </c>
      <c r="B27" s="14"/>
      <c r="C27" s="14"/>
      <c r="D27" s="55"/>
      <c r="E27" s="14"/>
      <c r="F27" s="55"/>
      <c r="G27" s="14"/>
      <c r="H27" s="55"/>
      <c r="I27" s="14"/>
      <c r="J27" s="14"/>
      <c r="K27" s="14"/>
      <c r="L27" s="14"/>
      <c r="M27" s="1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3" ht="12.75">
      <c r="A28" s="6" t="s">
        <v>35</v>
      </c>
      <c r="B28" s="36" t="s">
        <v>10</v>
      </c>
      <c r="C28" s="36" t="s">
        <v>10</v>
      </c>
      <c r="D28" s="31" t="s">
        <v>57</v>
      </c>
      <c r="E28" s="36" t="s">
        <v>10</v>
      </c>
      <c r="F28" s="31" t="s">
        <v>57</v>
      </c>
      <c r="G28" s="36" t="s">
        <v>10</v>
      </c>
      <c r="H28" s="31" t="s">
        <v>57</v>
      </c>
      <c r="I28" s="36" t="s">
        <v>10</v>
      </c>
      <c r="J28" s="36" t="s">
        <v>10</v>
      </c>
      <c r="K28" s="10">
        <v>20</v>
      </c>
      <c r="L28" s="36" t="s">
        <v>10</v>
      </c>
      <c r="M28" s="36" t="s">
        <v>10</v>
      </c>
    </row>
    <row r="29" spans="1:13" s="23" customFormat="1" ht="12">
      <c r="A29" s="21" t="s">
        <v>36</v>
      </c>
      <c r="B29" s="20">
        <f>SUM(B3:B28)</f>
        <v>788</v>
      </c>
      <c r="C29" s="20">
        <f>SUM(C3:C28)</f>
        <v>0</v>
      </c>
      <c r="D29" s="31" t="s">
        <v>57</v>
      </c>
      <c r="E29" s="20">
        <f>SUM(E3:E28)</f>
        <v>43</v>
      </c>
      <c r="F29" s="31" t="s">
        <v>57</v>
      </c>
      <c r="G29" s="20">
        <f>SUM(G3:G28)</f>
        <v>9</v>
      </c>
      <c r="H29" s="31" t="s">
        <v>57</v>
      </c>
      <c r="I29" s="20">
        <f>SUM(I3:I28)</f>
        <v>316</v>
      </c>
      <c r="J29" s="20">
        <f>SUM(J3:J28)</f>
        <v>2</v>
      </c>
      <c r="K29" s="20">
        <f>SUM(K3:K28)</f>
        <v>7861</v>
      </c>
      <c r="L29" s="20">
        <f>SUM(L3:L28)</f>
        <v>85</v>
      </c>
      <c r="M29" s="20">
        <f>SUM(M3:M28)</f>
        <v>0</v>
      </c>
    </row>
    <row r="30" spans="1:13" s="24" customFormat="1" ht="12.75">
      <c r="A30" s="25" t="s">
        <v>37</v>
      </c>
      <c r="B30" s="44">
        <f>AVERAGE(B3:B28)</f>
        <v>41.473684210526315</v>
      </c>
      <c r="C30" s="44">
        <f>AVERAGE(C3:C28)</f>
        <v>0</v>
      </c>
      <c r="D30" s="25" t="s">
        <v>57</v>
      </c>
      <c r="E30" s="44">
        <f>AVERAGE(E3:E28)</f>
        <v>3.3076923076923075</v>
      </c>
      <c r="F30" s="25" t="s">
        <v>57</v>
      </c>
      <c r="G30" s="44">
        <f>AVERAGE(G3:G28)</f>
        <v>0.6923076923076923</v>
      </c>
      <c r="H30" s="25" t="s">
        <v>57</v>
      </c>
      <c r="I30" s="44">
        <f>AVERAGE(I3:I28)</f>
        <v>22.571428571428573</v>
      </c>
      <c r="J30" s="44">
        <f>AVERAGE(J3:J28)</f>
        <v>0.15384615384615385</v>
      </c>
      <c r="K30" s="44">
        <f>AVERAGE(K3:K28)</f>
        <v>524.0666666666667</v>
      </c>
      <c r="L30" s="44">
        <f>AVERAGE(L3:L28)</f>
        <v>4.473684210526316</v>
      </c>
      <c r="M30" s="44">
        <f>AVERAGE(M3:M28)</f>
        <v>0</v>
      </c>
    </row>
    <row r="31" spans="1:13" s="24" customFormat="1" ht="12.75">
      <c r="A31" s="25" t="s">
        <v>38</v>
      </c>
      <c r="B31" s="44">
        <f>MIN(B3:B28)</f>
        <v>0</v>
      </c>
      <c r="C31" s="44">
        <f>MIN(C3:C28)</f>
        <v>0</v>
      </c>
      <c r="D31" s="25" t="s">
        <v>57</v>
      </c>
      <c r="E31" s="44">
        <f>MIN(E3:E28)</f>
        <v>0</v>
      </c>
      <c r="F31" s="25" t="s">
        <v>57</v>
      </c>
      <c r="G31" s="44">
        <f>MIN(G3:G28)</f>
        <v>0</v>
      </c>
      <c r="H31" s="25" t="s">
        <v>57</v>
      </c>
      <c r="I31" s="44">
        <f>MIN(I3:I28)</f>
        <v>0</v>
      </c>
      <c r="J31" s="44">
        <f>MIN(J3:J28)</f>
        <v>0</v>
      </c>
      <c r="K31" s="44">
        <f>MIN(K3:K28)</f>
        <v>20</v>
      </c>
      <c r="L31" s="44">
        <f>MIN(L3:L28)</f>
        <v>0</v>
      </c>
      <c r="M31" s="44">
        <f>MIN(M3:M28)</f>
        <v>0</v>
      </c>
    </row>
    <row r="32" spans="1:13" s="24" customFormat="1" ht="12.75">
      <c r="A32" s="25" t="s">
        <v>39</v>
      </c>
      <c r="B32" s="44">
        <f>MAX(B3:B28)</f>
        <v>131</v>
      </c>
      <c r="C32" s="44">
        <f>MAX(C3:C28)</f>
        <v>0</v>
      </c>
      <c r="D32" s="25" t="s">
        <v>57</v>
      </c>
      <c r="E32" s="44">
        <f>MAX(E3:E28)</f>
        <v>10</v>
      </c>
      <c r="F32" s="25" t="s">
        <v>57</v>
      </c>
      <c r="G32" s="44">
        <f>MAX(G3:G28)</f>
        <v>5</v>
      </c>
      <c r="H32" s="25" t="s">
        <v>57</v>
      </c>
      <c r="I32" s="44">
        <f>MAX(I3:I28)</f>
        <v>180</v>
      </c>
      <c r="J32" s="44">
        <f>MAX(J3:J28)</f>
        <v>2</v>
      </c>
      <c r="K32" s="44">
        <f>MAX(K3:K28)</f>
        <v>1216</v>
      </c>
      <c r="L32" s="44">
        <f>MAX(L3:L28)</f>
        <v>73</v>
      </c>
      <c r="M32" s="44">
        <f>MAX(M3:M28)</f>
        <v>0</v>
      </c>
    </row>
  </sheetData>
  <sheetProtection selectLockedCells="1" selectUnlockedCells="1"/>
  <mergeCells count="2">
    <mergeCell ref="A1:A2"/>
    <mergeCell ref="B1:M1"/>
  </mergeCells>
  <printOptions horizontalCentered="1"/>
  <pageMargins left="0.5902777777777778" right="0.5902777777777778" top="0.7145833333333333" bottom="0.39375" header="0.39375" footer="0.5118055555555555"/>
  <pageSetup horizontalDpi="300" verticalDpi="300" orientation="landscape" paperSize="9"/>
  <headerFooter alignWithMargins="0">
    <oddHeader>&amp;L&amp;"Arial,Italique"&amp;8Rapport annuel 2012 - Archives régionales&amp;R&amp;"Arial,Italique"&amp;8Service interministériel des Archives de France - 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32" sqref="A32"/>
    </sheetView>
  </sheetViews>
  <sheetFormatPr defaultColWidth="12.57421875" defaultRowHeight="12.75"/>
  <cols>
    <col min="1" max="1" width="17.57421875" style="1" customWidth="1"/>
    <col min="2" max="2" width="9.7109375" style="1" customWidth="1"/>
    <col min="3" max="3" width="9.421875" style="1" customWidth="1"/>
    <col min="4" max="4" width="9.7109375" style="1" customWidth="1"/>
    <col min="5" max="5" width="10.8515625" style="1" customWidth="1"/>
    <col min="6" max="7" width="9.421875" style="1" customWidth="1"/>
    <col min="8" max="8" width="11.28125" style="1" customWidth="1"/>
    <col min="9" max="9" width="10.28125" style="1" customWidth="1"/>
    <col min="10" max="10" width="10.57421875" style="1" customWidth="1"/>
    <col min="11" max="11" width="11.00390625" style="1" customWidth="1"/>
    <col min="12" max="12" width="8.8515625" style="1" customWidth="1"/>
    <col min="13" max="13" width="11.28125" style="1" customWidth="1"/>
    <col min="14" max="16384" width="11.8515625" style="1" customWidth="1"/>
  </cols>
  <sheetData>
    <row r="1" spans="1:13" s="29" customFormat="1" ht="15.75" customHeight="1">
      <c r="A1" s="27" t="s">
        <v>0</v>
      </c>
      <c r="B1" s="28" t="s">
        <v>111</v>
      </c>
      <c r="C1" s="28"/>
      <c r="D1" s="28"/>
      <c r="E1" s="28" t="s">
        <v>112</v>
      </c>
      <c r="F1" s="28"/>
      <c r="G1" s="28"/>
      <c r="H1" s="28"/>
      <c r="I1" s="28"/>
      <c r="J1" s="28"/>
      <c r="K1" s="28"/>
      <c r="L1" s="28"/>
      <c r="M1" s="28"/>
    </row>
    <row r="2" spans="1:22" s="5" customFormat="1" ht="75.75" customHeight="1">
      <c r="A2" s="27"/>
      <c r="B2" s="2" t="s">
        <v>113</v>
      </c>
      <c r="C2" s="2" t="s">
        <v>114</v>
      </c>
      <c r="D2" s="2" t="s">
        <v>115</v>
      </c>
      <c r="E2" s="2" t="s">
        <v>116</v>
      </c>
      <c r="F2" s="2" t="s">
        <v>117</v>
      </c>
      <c r="G2" s="2" t="s">
        <v>118</v>
      </c>
      <c r="H2" s="2" t="s">
        <v>119</v>
      </c>
      <c r="I2" s="2" t="s">
        <v>120</v>
      </c>
      <c r="J2" s="2" t="s">
        <v>121</v>
      </c>
      <c r="K2" s="2" t="s">
        <v>122</v>
      </c>
      <c r="L2" s="2" t="s">
        <v>123</v>
      </c>
      <c r="M2" s="2" t="s">
        <v>124</v>
      </c>
      <c r="N2" s="4"/>
      <c r="O2" s="4"/>
      <c r="P2" s="4"/>
      <c r="Q2" s="4"/>
      <c r="R2" s="4"/>
      <c r="S2" s="4"/>
      <c r="T2" s="4"/>
      <c r="U2" s="4"/>
      <c r="V2" s="4"/>
    </row>
    <row r="3" spans="1:13" ht="12.75">
      <c r="A3" s="6" t="s">
        <v>9</v>
      </c>
      <c r="B3" s="7">
        <v>544</v>
      </c>
      <c r="C3" s="75" t="s">
        <v>125</v>
      </c>
      <c r="D3" s="31" t="s">
        <v>125</v>
      </c>
      <c r="E3" s="8">
        <v>0</v>
      </c>
      <c r="F3" s="31" t="s">
        <v>57</v>
      </c>
      <c r="G3" s="31" t="s">
        <v>57</v>
      </c>
      <c r="H3" s="8">
        <v>1</v>
      </c>
      <c r="I3" s="76" t="s">
        <v>52</v>
      </c>
      <c r="J3" s="76" t="s">
        <v>52</v>
      </c>
      <c r="K3" s="76" t="s">
        <v>52</v>
      </c>
      <c r="L3" s="8">
        <v>0</v>
      </c>
      <c r="M3" s="8">
        <v>0</v>
      </c>
    </row>
    <row r="4" spans="1:13" ht="12.75">
      <c r="A4" s="6" t="s">
        <v>11</v>
      </c>
      <c r="B4" s="75" t="s">
        <v>57</v>
      </c>
      <c r="C4" s="75" t="s">
        <v>57</v>
      </c>
      <c r="D4" s="31" t="s">
        <v>57</v>
      </c>
      <c r="E4" s="8">
        <v>0</v>
      </c>
      <c r="F4" s="31" t="s">
        <v>57</v>
      </c>
      <c r="G4" s="31" t="s">
        <v>57</v>
      </c>
      <c r="H4" s="8">
        <v>0</v>
      </c>
      <c r="I4" s="76" t="s">
        <v>52</v>
      </c>
      <c r="J4" s="76" t="s">
        <v>52</v>
      </c>
      <c r="K4" s="76" t="s">
        <v>52</v>
      </c>
      <c r="L4" s="8">
        <v>0</v>
      </c>
      <c r="M4" s="8">
        <v>0</v>
      </c>
    </row>
    <row r="5" spans="1:13" ht="12.75">
      <c r="A5" s="6" t="s">
        <v>12</v>
      </c>
      <c r="B5" s="75" t="s">
        <v>57</v>
      </c>
      <c r="C5" s="75" t="s">
        <v>57</v>
      </c>
      <c r="D5" s="31" t="s">
        <v>57</v>
      </c>
      <c r="E5" s="8">
        <v>0</v>
      </c>
      <c r="F5" s="31" t="s">
        <v>57</v>
      </c>
      <c r="G5" s="31" t="s">
        <v>57</v>
      </c>
      <c r="H5" s="8">
        <v>0</v>
      </c>
      <c r="I5" s="76" t="s">
        <v>52</v>
      </c>
      <c r="J5" s="76" t="s">
        <v>52</v>
      </c>
      <c r="K5" s="76" t="s">
        <v>52</v>
      </c>
      <c r="L5" s="8">
        <v>0</v>
      </c>
      <c r="M5" s="8">
        <v>0</v>
      </c>
    </row>
    <row r="6" spans="1:13" ht="12.75">
      <c r="A6" s="6" t="s">
        <v>13</v>
      </c>
      <c r="B6" s="77"/>
      <c r="C6" s="77"/>
      <c r="D6" s="35"/>
      <c r="E6" s="14"/>
      <c r="F6" s="35"/>
      <c r="G6" s="35"/>
      <c r="H6" s="14"/>
      <c r="I6" s="78"/>
      <c r="J6" s="78"/>
      <c r="K6" s="78"/>
      <c r="L6" s="14"/>
      <c r="M6" s="14"/>
    </row>
    <row r="7" spans="1:13" ht="12.75">
      <c r="A7" s="6" t="s">
        <v>14</v>
      </c>
      <c r="B7" s="75" t="s">
        <v>57</v>
      </c>
      <c r="C7" s="75" t="s">
        <v>57</v>
      </c>
      <c r="D7" s="31" t="s">
        <v>57</v>
      </c>
      <c r="E7" s="8">
        <v>1</v>
      </c>
      <c r="F7" s="8">
        <v>76</v>
      </c>
      <c r="G7" s="8">
        <v>0</v>
      </c>
      <c r="H7" s="8">
        <v>1</v>
      </c>
      <c r="I7" s="76" t="s">
        <v>52</v>
      </c>
      <c r="J7" s="76" t="s">
        <v>52</v>
      </c>
      <c r="K7" s="76" t="s">
        <v>52</v>
      </c>
      <c r="L7" s="8">
        <v>0</v>
      </c>
      <c r="M7" s="8">
        <v>60</v>
      </c>
    </row>
    <row r="8" spans="1:13" ht="12.75">
      <c r="A8" s="6" t="s">
        <v>15</v>
      </c>
      <c r="B8" s="75" t="s">
        <v>57</v>
      </c>
      <c r="C8" s="75" t="s">
        <v>57</v>
      </c>
      <c r="D8" s="31" t="s">
        <v>57</v>
      </c>
      <c r="E8" s="8">
        <v>0</v>
      </c>
      <c r="F8" s="31" t="s">
        <v>57</v>
      </c>
      <c r="G8" s="31" t="s">
        <v>57</v>
      </c>
      <c r="H8" s="8">
        <v>0</v>
      </c>
      <c r="I8" s="76" t="s">
        <v>52</v>
      </c>
      <c r="J8" s="76" t="s">
        <v>52</v>
      </c>
      <c r="K8" s="76" t="s">
        <v>52</v>
      </c>
      <c r="L8" s="8">
        <v>0</v>
      </c>
      <c r="M8" s="8">
        <v>0</v>
      </c>
    </row>
    <row r="9" spans="1:13" ht="23.25">
      <c r="A9" s="6" t="s">
        <v>16</v>
      </c>
      <c r="B9" s="75" t="s">
        <v>57</v>
      </c>
      <c r="C9" s="75" t="s">
        <v>57</v>
      </c>
      <c r="D9" s="31" t="s">
        <v>57</v>
      </c>
      <c r="E9" s="8">
        <v>0</v>
      </c>
      <c r="F9" s="31" t="s">
        <v>57</v>
      </c>
      <c r="G9" s="31" t="s">
        <v>57</v>
      </c>
      <c r="H9" s="8">
        <v>0</v>
      </c>
      <c r="I9" s="76" t="s">
        <v>52</v>
      </c>
      <c r="J9" s="76" t="s">
        <v>52</v>
      </c>
      <c r="K9" s="76" t="s">
        <v>52</v>
      </c>
      <c r="L9" s="8">
        <v>0</v>
      </c>
      <c r="M9" s="8">
        <v>0</v>
      </c>
    </row>
    <row r="10" spans="1:13" ht="12.75">
      <c r="A10" s="6" t="s">
        <v>17</v>
      </c>
      <c r="B10" s="77"/>
      <c r="C10" s="77"/>
      <c r="D10" s="35"/>
      <c r="E10" s="14"/>
      <c r="F10" s="35"/>
      <c r="G10" s="35"/>
      <c r="H10" s="14"/>
      <c r="I10" s="78"/>
      <c r="J10" s="78"/>
      <c r="K10" s="78"/>
      <c r="L10" s="14"/>
      <c r="M10" s="14"/>
    </row>
    <row r="11" spans="1:13" ht="12.75">
      <c r="A11" s="6" t="s">
        <v>18</v>
      </c>
      <c r="B11" s="75" t="s">
        <v>57</v>
      </c>
      <c r="C11" s="75" t="s">
        <v>57</v>
      </c>
      <c r="D11" s="31" t="s">
        <v>57</v>
      </c>
      <c r="E11" s="8">
        <v>0</v>
      </c>
      <c r="F11" s="31" t="s">
        <v>57</v>
      </c>
      <c r="G11" s="31" t="s">
        <v>57</v>
      </c>
      <c r="H11" s="8">
        <v>0</v>
      </c>
      <c r="I11" s="76" t="s">
        <v>52</v>
      </c>
      <c r="J11" s="76" t="s">
        <v>52</v>
      </c>
      <c r="K11" s="76" t="s">
        <v>52</v>
      </c>
      <c r="L11" s="8">
        <v>0</v>
      </c>
      <c r="M11" s="8">
        <v>0</v>
      </c>
    </row>
    <row r="12" spans="1:13" ht="12.75">
      <c r="A12" s="6" t="s">
        <v>19</v>
      </c>
      <c r="B12" s="75" t="s">
        <v>57</v>
      </c>
      <c r="C12" s="75" t="s">
        <v>57</v>
      </c>
      <c r="D12" s="31" t="s">
        <v>57</v>
      </c>
      <c r="E12" s="8">
        <v>0</v>
      </c>
      <c r="F12" s="31" t="s">
        <v>57</v>
      </c>
      <c r="G12" s="31" t="s">
        <v>57</v>
      </c>
      <c r="H12" s="8">
        <v>0</v>
      </c>
      <c r="I12" s="76" t="s">
        <v>52</v>
      </c>
      <c r="J12" s="76" t="s">
        <v>52</v>
      </c>
      <c r="K12" s="76" t="s">
        <v>52</v>
      </c>
      <c r="L12" s="8">
        <v>0</v>
      </c>
      <c r="M12" s="8">
        <v>0</v>
      </c>
    </row>
    <row r="13" spans="1:13" ht="12.75">
      <c r="A13" s="6" t="s">
        <v>20</v>
      </c>
      <c r="B13" s="77"/>
      <c r="C13" s="77"/>
      <c r="D13" s="35"/>
      <c r="E13" s="14"/>
      <c r="F13" s="35"/>
      <c r="G13" s="35"/>
      <c r="H13" s="14"/>
      <c r="I13" s="78"/>
      <c r="J13" s="78"/>
      <c r="K13" s="78"/>
      <c r="L13" s="14"/>
      <c r="M13" s="14"/>
    </row>
    <row r="14" spans="1:13" ht="12.75">
      <c r="A14" s="6" t="s">
        <v>21</v>
      </c>
      <c r="B14" s="7">
        <v>0</v>
      </c>
      <c r="C14" s="7">
        <v>0</v>
      </c>
      <c r="D14" s="31" t="s">
        <v>57</v>
      </c>
      <c r="E14" s="8">
        <v>0</v>
      </c>
      <c r="F14" s="31" t="s">
        <v>57</v>
      </c>
      <c r="G14" s="31" t="s">
        <v>57</v>
      </c>
      <c r="H14" s="8">
        <v>0</v>
      </c>
      <c r="I14" s="76" t="s">
        <v>52</v>
      </c>
      <c r="J14" s="76" t="s">
        <v>52</v>
      </c>
      <c r="K14" s="76" t="s">
        <v>52</v>
      </c>
      <c r="L14" s="8">
        <v>0</v>
      </c>
      <c r="M14" s="8">
        <v>0</v>
      </c>
    </row>
    <row r="15" spans="1:13" ht="23.25">
      <c r="A15" s="6" t="s">
        <v>22</v>
      </c>
      <c r="B15" s="75" t="s">
        <v>125</v>
      </c>
      <c r="C15" s="71" t="s">
        <v>10</v>
      </c>
      <c r="D15" s="31" t="s">
        <v>57</v>
      </c>
      <c r="E15" s="8">
        <v>0</v>
      </c>
      <c r="F15" s="31" t="s">
        <v>57</v>
      </c>
      <c r="G15" s="31" t="s">
        <v>57</v>
      </c>
      <c r="H15" s="8">
        <v>0</v>
      </c>
      <c r="I15" s="76" t="s">
        <v>52</v>
      </c>
      <c r="J15" s="76" t="s">
        <v>52</v>
      </c>
      <c r="K15" s="76" t="s">
        <v>52</v>
      </c>
      <c r="L15" s="8">
        <v>0</v>
      </c>
      <c r="M15" s="8">
        <v>0</v>
      </c>
    </row>
    <row r="16" spans="1:13" ht="12.75">
      <c r="A16" s="6" t="s">
        <v>23</v>
      </c>
      <c r="B16" s="75" t="s">
        <v>57</v>
      </c>
      <c r="C16" s="75" t="s">
        <v>57</v>
      </c>
      <c r="D16" s="31" t="s">
        <v>57</v>
      </c>
      <c r="E16" s="8">
        <v>0</v>
      </c>
      <c r="F16" s="31" t="s">
        <v>57</v>
      </c>
      <c r="G16" s="31" t="s">
        <v>57</v>
      </c>
      <c r="H16" s="8">
        <v>0</v>
      </c>
      <c r="I16" s="76" t="s">
        <v>52</v>
      </c>
      <c r="J16" s="76" t="s">
        <v>52</v>
      </c>
      <c r="K16" s="76" t="s">
        <v>52</v>
      </c>
      <c r="L16" s="8">
        <v>0</v>
      </c>
      <c r="M16" s="8">
        <v>0</v>
      </c>
    </row>
    <row r="17" spans="1:13" ht="12.75">
      <c r="A17" s="6" t="s">
        <v>24</v>
      </c>
      <c r="B17" s="75" t="s">
        <v>57</v>
      </c>
      <c r="C17" s="75" t="s">
        <v>57</v>
      </c>
      <c r="D17" s="31" t="s">
        <v>57</v>
      </c>
      <c r="E17" s="8">
        <v>0</v>
      </c>
      <c r="F17" s="31" t="s">
        <v>57</v>
      </c>
      <c r="G17" s="31" t="s">
        <v>57</v>
      </c>
      <c r="H17" s="8">
        <v>0</v>
      </c>
      <c r="I17" s="76" t="s">
        <v>52</v>
      </c>
      <c r="J17" s="76" t="s">
        <v>52</v>
      </c>
      <c r="K17" s="76" t="s">
        <v>52</v>
      </c>
      <c r="L17" s="8">
        <v>0</v>
      </c>
      <c r="M17" s="8">
        <v>0</v>
      </c>
    </row>
    <row r="18" spans="1:13" ht="12.75">
      <c r="A18" s="6" t="s">
        <v>25</v>
      </c>
      <c r="B18" s="77"/>
      <c r="C18" s="77"/>
      <c r="D18" s="35"/>
      <c r="E18" s="14"/>
      <c r="F18" s="35"/>
      <c r="G18" s="35"/>
      <c r="H18" s="14"/>
      <c r="I18" s="78"/>
      <c r="J18" s="78"/>
      <c r="K18" s="78"/>
      <c r="L18" s="14"/>
      <c r="M18" s="14"/>
    </row>
    <row r="19" spans="1:13" ht="12.75">
      <c r="A19" s="6" t="s">
        <v>26</v>
      </c>
      <c r="B19" s="75" t="s">
        <v>57</v>
      </c>
      <c r="C19" s="75" t="s">
        <v>57</v>
      </c>
      <c r="D19" s="31" t="s">
        <v>57</v>
      </c>
      <c r="E19" s="8">
        <v>0</v>
      </c>
      <c r="F19" s="31" t="s">
        <v>57</v>
      </c>
      <c r="G19" s="31" t="s">
        <v>57</v>
      </c>
      <c r="H19" s="8">
        <v>0</v>
      </c>
      <c r="I19" s="76" t="s">
        <v>52</v>
      </c>
      <c r="J19" s="76" t="s">
        <v>52</v>
      </c>
      <c r="K19" s="76" t="s">
        <v>52</v>
      </c>
      <c r="L19" s="8">
        <v>0</v>
      </c>
      <c r="M19" s="8">
        <v>0</v>
      </c>
    </row>
    <row r="20" spans="1:13" ht="12.75">
      <c r="A20" s="6" t="s">
        <v>27</v>
      </c>
      <c r="B20" s="75" t="s">
        <v>57</v>
      </c>
      <c r="C20" s="75" t="s">
        <v>57</v>
      </c>
      <c r="D20" s="31" t="s">
        <v>57</v>
      </c>
      <c r="E20" s="8">
        <v>0</v>
      </c>
      <c r="F20" s="31" t="s">
        <v>57</v>
      </c>
      <c r="G20" s="31" t="s">
        <v>57</v>
      </c>
      <c r="H20" s="8">
        <v>0</v>
      </c>
      <c r="I20" s="76" t="s">
        <v>52</v>
      </c>
      <c r="J20" s="76" t="s">
        <v>52</v>
      </c>
      <c r="K20" s="76" t="s">
        <v>52</v>
      </c>
      <c r="L20" s="8">
        <v>0</v>
      </c>
      <c r="M20" s="8">
        <v>0</v>
      </c>
    </row>
    <row r="21" spans="1:13" ht="12.75">
      <c r="A21" s="6" t="s">
        <v>28</v>
      </c>
      <c r="B21" s="75" t="s">
        <v>125</v>
      </c>
      <c r="C21" s="71" t="s">
        <v>10</v>
      </c>
      <c r="D21" s="31" t="s">
        <v>57</v>
      </c>
      <c r="E21" s="8">
        <v>0</v>
      </c>
      <c r="F21" s="31" t="s">
        <v>57</v>
      </c>
      <c r="G21" s="31" t="s">
        <v>57</v>
      </c>
      <c r="H21" s="8">
        <v>0</v>
      </c>
      <c r="I21" s="76" t="s">
        <v>52</v>
      </c>
      <c r="J21" s="76" t="s">
        <v>52</v>
      </c>
      <c r="K21" s="76" t="s">
        <v>52</v>
      </c>
      <c r="L21" s="8">
        <v>0</v>
      </c>
      <c r="M21" s="8">
        <v>0</v>
      </c>
    </row>
    <row r="22" spans="1:13" ht="12.75">
      <c r="A22" s="6" t="s">
        <v>29</v>
      </c>
      <c r="B22" s="75" t="s">
        <v>125</v>
      </c>
      <c r="C22" s="71" t="s">
        <v>10</v>
      </c>
      <c r="D22" s="75">
        <v>11000</v>
      </c>
      <c r="E22" s="8">
        <v>0</v>
      </c>
      <c r="F22" s="31" t="s">
        <v>57</v>
      </c>
      <c r="G22" s="31" t="s">
        <v>57</v>
      </c>
      <c r="H22" s="8">
        <v>1</v>
      </c>
      <c r="I22" s="76" t="s">
        <v>52</v>
      </c>
      <c r="J22" s="76" t="s">
        <v>52</v>
      </c>
      <c r="K22" s="76" t="s">
        <v>52</v>
      </c>
      <c r="L22" s="8">
        <v>30</v>
      </c>
      <c r="M22" s="8">
        <v>80</v>
      </c>
    </row>
    <row r="23" spans="1:13" ht="12.75">
      <c r="A23" s="6" t="s">
        <v>31</v>
      </c>
      <c r="B23" s="7">
        <v>4040</v>
      </c>
      <c r="C23" s="39">
        <v>3164</v>
      </c>
      <c r="D23" s="31" t="s">
        <v>125</v>
      </c>
      <c r="E23" s="8">
        <v>1</v>
      </c>
      <c r="F23" s="31" t="s">
        <v>10</v>
      </c>
      <c r="G23" s="31" t="s">
        <v>10</v>
      </c>
      <c r="H23" s="8">
        <v>0</v>
      </c>
      <c r="I23" s="76" t="s">
        <v>52</v>
      </c>
      <c r="J23" s="76" t="s">
        <v>52</v>
      </c>
      <c r="K23" s="76" t="s">
        <v>52</v>
      </c>
      <c r="L23" s="8">
        <v>70</v>
      </c>
      <c r="M23" s="8">
        <v>467</v>
      </c>
    </row>
    <row r="24" spans="1:13" ht="12.75">
      <c r="A24" s="6" t="s">
        <v>32</v>
      </c>
      <c r="B24" s="77"/>
      <c r="C24" s="77"/>
      <c r="D24" s="35"/>
      <c r="E24" s="14"/>
      <c r="F24" s="35"/>
      <c r="G24" s="35"/>
      <c r="H24" s="14"/>
      <c r="I24" s="78"/>
      <c r="J24" s="78"/>
      <c r="K24" s="78"/>
      <c r="L24" s="14"/>
      <c r="M24" s="14"/>
    </row>
    <row r="25" spans="1:13" ht="12.75">
      <c r="A25" s="6" t="s">
        <v>33</v>
      </c>
      <c r="B25" s="75" t="s">
        <v>125</v>
      </c>
      <c r="C25" s="71" t="s">
        <v>10</v>
      </c>
      <c r="D25" s="42" t="s">
        <v>125</v>
      </c>
      <c r="E25" s="8">
        <v>0</v>
      </c>
      <c r="F25" s="31" t="s">
        <v>57</v>
      </c>
      <c r="G25" s="31" t="s">
        <v>57</v>
      </c>
      <c r="H25" s="8">
        <v>0</v>
      </c>
      <c r="I25" s="76" t="s">
        <v>52</v>
      </c>
      <c r="J25" s="76" t="s">
        <v>52</v>
      </c>
      <c r="K25" s="76" t="s">
        <v>52</v>
      </c>
      <c r="L25" s="8">
        <v>0</v>
      </c>
      <c r="M25" s="8">
        <v>0</v>
      </c>
    </row>
    <row r="26" spans="1:13" ht="23.25">
      <c r="A26" s="6" t="s">
        <v>30</v>
      </c>
      <c r="B26" s="75" t="s">
        <v>125</v>
      </c>
      <c r="C26" s="75" t="s">
        <v>125</v>
      </c>
      <c r="D26" s="31" t="s">
        <v>125</v>
      </c>
      <c r="E26" s="8">
        <v>0</v>
      </c>
      <c r="F26" s="31" t="s">
        <v>57</v>
      </c>
      <c r="G26" s="31" t="s">
        <v>57</v>
      </c>
      <c r="H26" s="8">
        <v>0</v>
      </c>
      <c r="I26" s="76" t="s">
        <v>52</v>
      </c>
      <c r="J26" s="76" t="s">
        <v>52</v>
      </c>
      <c r="K26" s="76" t="s">
        <v>52</v>
      </c>
      <c r="L26" s="8">
        <v>0</v>
      </c>
      <c r="M26" s="8">
        <v>0</v>
      </c>
    </row>
    <row r="27" spans="1:13" ht="12.75">
      <c r="A27" s="6" t="s">
        <v>34</v>
      </c>
      <c r="B27" s="77"/>
      <c r="C27" s="77"/>
      <c r="D27" s="35"/>
      <c r="E27" s="14"/>
      <c r="F27" s="35"/>
      <c r="G27" s="35"/>
      <c r="H27" s="14"/>
      <c r="I27" s="78"/>
      <c r="J27" s="78"/>
      <c r="K27" s="78"/>
      <c r="L27" s="14"/>
      <c r="M27" s="14"/>
    </row>
    <row r="28" spans="1:13" ht="12.75">
      <c r="A28" s="6" t="s">
        <v>35</v>
      </c>
      <c r="B28" s="75" t="s">
        <v>57</v>
      </c>
      <c r="C28" s="75" t="s">
        <v>57</v>
      </c>
      <c r="D28" s="31" t="s">
        <v>57</v>
      </c>
      <c r="E28" s="31" t="s">
        <v>10</v>
      </c>
      <c r="F28" s="31" t="s">
        <v>10</v>
      </c>
      <c r="G28" s="31" t="s">
        <v>10</v>
      </c>
      <c r="H28" s="31" t="s">
        <v>10</v>
      </c>
      <c r="I28" s="31" t="s">
        <v>10</v>
      </c>
      <c r="J28" s="31" t="s">
        <v>10</v>
      </c>
      <c r="K28" s="31" t="s">
        <v>10</v>
      </c>
      <c r="L28" s="31" t="s">
        <v>10</v>
      </c>
      <c r="M28" s="31" t="s">
        <v>10</v>
      </c>
    </row>
    <row r="29" spans="1:13" s="23" customFormat="1" ht="12">
      <c r="A29" s="21" t="s">
        <v>36</v>
      </c>
      <c r="B29" s="20">
        <f>SUM(B3:B28)</f>
        <v>4584</v>
      </c>
      <c r="C29" s="20">
        <f>SUM(C3:C28)</f>
        <v>3164</v>
      </c>
      <c r="D29" s="20">
        <f>SUM(D3:D28)</f>
        <v>11000</v>
      </c>
      <c r="E29" s="20">
        <f>SUM(E3:E28)</f>
        <v>2</v>
      </c>
      <c r="F29" s="20">
        <f>SUM(F3:F28)</f>
        <v>76</v>
      </c>
      <c r="G29" s="20">
        <f>SUM(G3:G28)</f>
        <v>0</v>
      </c>
      <c r="H29" s="20">
        <f>SUM(H3:H28)</f>
        <v>3</v>
      </c>
      <c r="I29" s="31" t="s">
        <v>57</v>
      </c>
      <c r="J29" s="31" t="s">
        <v>57</v>
      </c>
      <c r="K29" s="31" t="s">
        <v>57</v>
      </c>
      <c r="L29" s="20">
        <f>SUM(L3:L28)</f>
        <v>100</v>
      </c>
      <c r="M29" s="20">
        <f>SUM(M3:M28)</f>
        <v>607</v>
      </c>
    </row>
    <row r="30" spans="1:13" s="24" customFormat="1" ht="12.75">
      <c r="A30" s="25" t="s">
        <v>37</v>
      </c>
      <c r="B30" s="44">
        <f>AVERAGE(B3:B28)</f>
        <v>1528</v>
      </c>
      <c r="C30" s="44">
        <f>AVERAGE(C3:C28)</f>
        <v>1582</v>
      </c>
      <c r="D30" s="44">
        <f>AVERAGE(D3:D28)</f>
        <v>11000</v>
      </c>
      <c r="E30" s="44">
        <f>AVERAGE(E3:E28)</f>
        <v>0.10526315789473684</v>
      </c>
      <c r="F30" s="44">
        <f>AVERAGE(F3:F28)</f>
        <v>76</v>
      </c>
      <c r="G30" s="44">
        <f>AVERAGE(G3:G28)</f>
        <v>0</v>
      </c>
      <c r="H30" s="44">
        <f>AVERAGE(H3:H28)</f>
        <v>0.15789473684210525</v>
      </c>
      <c r="I30" s="25" t="s">
        <v>57</v>
      </c>
      <c r="J30" s="25" t="s">
        <v>57</v>
      </c>
      <c r="K30" s="25" t="s">
        <v>57</v>
      </c>
      <c r="L30" s="44">
        <f>AVERAGE(L3:L28)</f>
        <v>5.2631578947368425</v>
      </c>
      <c r="M30" s="44">
        <f>AVERAGE(M3:M28)</f>
        <v>31.94736842105263</v>
      </c>
    </row>
    <row r="31" spans="1:13" s="24" customFormat="1" ht="12.75">
      <c r="A31" s="25" t="s">
        <v>38</v>
      </c>
      <c r="B31" s="44">
        <f>MIN(B3:B28)</f>
        <v>0</v>
      </c>
      <c r="C31" s="44">
        <f>MIN(C3:C28)</f>
        <v>0</v>
      </c>
      <c r="D31" s="44">
        <f>MIN(D3:D28)</f>
        <v>11000</v>
      </c>
      <c r="E31" s="44">
        <f>MIN(E3:E28)</f>
        <v>0</v>
      </c>
      <c r="F31" s="44">
        <f>MIN(F3:F28)</f>
        <v>76</v>
      </c>
      <c r="G31" s="44">
        <f>MIN(G3:G28)</f>
        <v>0</v>
      </c>
      <c r="H31" s="44">
        <f>MIN(H3:H28)</f>
        <v>0</v>
      </c>
      <c r="I31" s="25" t="s">
        <v>57</v>
      </c>
      <c r="J31" s="25" t="s">
        <v>57</v>
      </c>
      <c r="K31" s="25" t="s">
        <v>57</v>
      </c>
      <c r="L31" s="44">
        <f>MIN(L3:L28)</f>
        <v>0</v>
      </c>
      <c r="M31" s="44">
        <f>MIN(M3:M28)</f>
        <v>0</v>
      </c>
    </row>
    <row r="32" spans="1:13" s="24" customFormat="1" ht="12.75">
      <c r="A32" s="25" t="s">
        <v>39</v>
      </c>
      <c r="B32" s="44">
        <f>MAX(B3:B28)</f>
        <v>4040</v>
      </c>
      <c r="C32" s="44">
        <f>MAX(C3:C28)</f>
        <v>3164</v>
      </c>
      <c r="D32" s="44">
        <f>MAX(D3:D28)</f>
        <v>11000</v>
      </c>
      <c r="E32" s="44">
        <f>MAX(E3:E28)</f>
        <v>1</v>
      </c>
      <c r="F32" s="44">
        <f>MAX(F3:F28)</f>
        <v>76</v>
      </c>
      <c r="G32" s="44">
        <f>MAX(G3:G28)</f>
        <v>0</v>
      </c>
      <c r="H32" s="44">
        <f>MAX(H3:H28)</f>
        <v>1</v>
      </c>
      <c r="I32" s="25" t="s">
        <v>57</v>
      </c>
      <c r="J32" s="25" t="s">
        <v>57</v>
      </c>
      <c r="K32" s="25" t="s">
        <v>57</v>
      </c>
      <c r="L32" s="44">
        <f>MAX(L3:L28)</f>
        <v>70</v>
      </c>
      <c r="M32" s="44">
        <f>MAX(M3:M28)</f>
        <v>467</v>
      </c>
    </row>
  </sheetData>
  <sheetProtection selectLockedCells="1" selectUnlockedCells="1"/>
  <mergeCells count="3">
    <mergeCell ref="A1:A2"/>
    <mergeCell ref="B1:D1"/>
    <mergeCell ref="E1:M1"/>
  </mergeCells>
  <printOptions horizontalCentered="1"/>
  <pageMargins left="0.5902777777777778" right="0.5902777777777778" top="0.7145833333333333" bottom="0.39375" header="0.39375" footer="0.5118055555555555"/>
  <pageSetup horizontalDpi="300" verticalDpi="300" orientation="landscape" paperSize="9"/>
  <headerFooter alignWithMargins="0">
    <oddHeader>&amp;L&amp;"Arial,Italique"&amp;8Rapport annuel 2012 - Archives régionales&amp;R&amp;"Arial,Italique"&amp;8Service interministériel des Archives de France -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Coraline Coutant</cp:lastModifiedBy>
  <dcterms:modified xsi:type="dcterms:W3CDTF">2013-07-31T09:39:09Z</dcterms:modified>
  <cp:category/>
  <cp:version/>
  <cp:contentType/>
  <cp:contentStatus/>
  <cp:revision>4</cp:revision>
</cp:coreProperties>
</file>