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Titles" localSheetId="0">'Feuil1'!$B:$B,'Feuil1'!$2:$2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<sst xmlns="http://schemas.openxmlformats.org/spreadsheetml/2006/main" count="147" uniqueCount="114">
  <si>
    <t>1-2. MOYENS et PERSONNEL</t>
  </si>
  <si>
    <t>3. AIDE À L'ARCHIVAGE</t>
  </si>
  <si>
    <t>4. TRAITEMENT</t>
  </si>
  <si>
    <t>5. ACTION CULTURELLE</t>
  </si>
  <si>
    <t>fichier</t>
  </si>
  <si>
    <t xml:space="preserve"> Personnel (personnes physiques)</t>
  </si>
  <si>
    <t xml:space="preserve"> Personnel (ETP)</t>
  </si>
  <si>
    <t>Charges de personnel</t>
  </si>
  <si>
    <t>Crédits fonctionnement</t>
  </si>
  <si>
    <t>Crédits investissement</t>
  </si>
  <si>
    <t>Subvention du conseil général</t>
  </si>
  <si>
    <t>Recettes</t>
  </si>
  <si>
    <t>Diagnostic – nombre d'institutions</t>
  </si>
  <si>
    <t>Diagnostic – nombre de jours d'intervention</t>
  </si>
  <si>
    <t>Intervention – nombre d'institutions</t>
  </si>
  <si>
    <t>Intervention – nombre de jours d'intervention</t>
  </si>
  <si>
    <t>Maintenance – nombre d'institutions</t>
  </si>
  <si>
    <t>Maintenance – nombre de jours d'intervention</t>
  </si>
  <si>
    <t>Métrage linéaire éliminé</t>
  </si>
  <si>
    <t>Volume classé (ml)</t>
  </si>
  <si>
    <t>Volume classé (unités)</t>
  </si>
  <si>
    <t>Volume classé (heures)</t>
  </si>
  <si>
    <t>Nombre d'expositions organisées par le service</t>
  </si>
  <si>
    <t>Nombre de visiteurs des expositions organisées par le service</t>
  </si>
  <si>
    <t>Nombre d'expositions organisées avec le service</t>
  </si>
  <si>
    <t>Nombre de visiteurs des expositions organisées avec le soutien du service</t>
  </si>
  <si>
    <t>Nombre de scolaires rencontrés</t>
  </si>
  <si>
    <t>CdG_Ain_2014.xls</t>
  </si>
  <si>
    <t>Ain</t>
  </si>
  <si>
    <t>CdG_Alpes-de-Haute-Provence_2014.xls</t>
  </si>
  <si>
    <t xml:space="preserve">Alpes de Haute-Provence </t>
  </si>
  <si>
    <t>CdG_Alpes-Maritimes_2014.xls</t>
  </si>
  <si>
    <t>Alpes-Maritimes</t>
  </si>
  <si>
    <t>CdG_Aube_2014.xls</t>
  </si>
  <si>
    <t>Aube</t>
  </si>
  <si>
    <t>n.c.</t>
  </si>
  <si>
    <t>CdG_Bas-Rhin.xls</t>
  </si>
  <si>
    <t>Bas-Rhin</t>
  </si>
  <si>
    <t>CdG_Bouches-du-Rhone_2014.xls</t>
  </si>
  <si>
    <t xml:space="preserve">Bouches-du-Rhône </t>
  </si>
  <si>
    <t>CdG_Calvados_2014.xls</t>
  </si>
  <si>
    <t>Calvados</t>
  </si>
  <si>
    <t>CdG_Cote-d'Or_2014.xls</t>
  </si>
  <si>
    <t>Côte-d'Or</t>
  </si>
  <si>
    <t>CdG_Côtes-d'Armor_2014.xls</t>
  </si>
  <si>
    <t>Côtes-d'Armor</t>
  </si>
  <si>
    <t>CdG_Dordogne_2014.xls</t>
  </si>
  <si>
    <t>Dordogne</t>
  </si>
  <si>
    <t>CdG_Drôme_2014.xls</t>
  </si>
  <si>
    <t>Drôme</t>
  </si>
  <si>
    <t>CdG_Eure_2014.xls</t>
  </si>
  <si>
    <t>Eure</t>
  </si>
  <si>
    <t>CdG_Finistère_2014.xls</t>
  </si>
  <si>
    <t>Finistère</t>
  </si>
  <si>
    <t>CdG_Grande-Couronne_2014.xls</t>
  </si>
  <si>
    <t>Île-de-France</t>
  </si>
  <si>
    <t>CdG_Haut-Rhin.xls</t>
  </si>
  <si>
    <t>Haut-Rhin</t>
  </si>
  <si>
    <t>CdG_Haute-Savoie.xls</t>
  </si>
  <si>
    <t>Haute-Savoie</t>
  </si>
  <si>
    <t>CdG_Hautes-Alpes_2014.xls</t>
  </si>
  <si>
    <t>Hautes-Alpes</t>
  </si>
  <si>
    <t>CdG_Hautes-Pyrénées_2014.xls</t>
  </si>
  <si>
    <t>Hautes-Pyrénées</t>
  </si>
  <si>
    <t>CdG_Hérault_2014.xls</t>
  </si>
  <si>
    <t>Hérault</t>
  </si>
  <si>
    <t>CdG_Isère_2014.xls</t>
  </si>
  <si>
    <t>Isère</t>
  </si>
  <si>
    <t>CdG_Jura_2014.xls</t>
  </si>
  <si>
    <t>Jura</t>
  </si>
  <si>
    <t>CdG_Landes_2014.xls</t>
  </si>
  <si>
    <t>Landes</t>
  </si>
  <si>
    <t>Cdg_Loire-Atlantique_2014.xls</t>
  </si>
  <si>
    <t>Loire-Atlantique</t>
  </si>
  <si>
    <t>CdG_Loire_2014.xls</t>
  </si>
  <si>
    <t>Loire</t>
  </si>
  <si>
    <t>CdG_Lozère_2014.xls</t>
  </si>
  <si>
    <t>Lozère</t>
  </si>
  <si>
    <t>CdG_Manche_2014.xls</t>
  </si>
  <si>
    <t>Manche</t>
  </si>
  <si>
    <t>CdG_Mayenne_2014.xls</t>
  </si>
  <si>
    <t>Mayenne</t>
  </si>
  <si>
    <t>CdG_Nord_2014.xls</t>
  </si>
  <si>
    <t>Nord</t>
  </si>
  <si>
    <t>CdG_Oise_2014.xls</t>
  </si>
  <si>
    <t>Oise</t>
  </si>
  <si>
    <t>CdG_Puy-de-Dome_2014.xls</t>
  </si>
  <si>
    <t>Puy-de-Dôme</t>
  </si>
  <si>
    <t>CdG_Pyrénées-Atlantiques_2014.xls</t>
  </si>
  <si>
    <t xml:space="preserve">Pyrénées-Atlantiques </t>
  </si>
  <si>
    <t>CdG_Rhône_2014.xls</t>
  </si>
  <si>
    <t>Rhône</t>
  </si>
  <si>
    <t>CdG_Saone-et-Loire_2014.xls</t>
  </si>
  <si>
    <t>Saône-et-Loire</t>
  </si>
  <si>
    <t>CdG_Savoie_2014.xls</t>
  </si>
  <si>
    <t>Savoie</t>
  </si>
  <si>
    <t>CdG_Seine-Maritime_2014.xls</t>
  </si>
  <si>
    <t>Seine-Maritime</t>
  </si>
  <si>
    <t>CdG_Var_2014.xls</t>
  </si>
  <si>
    <t>Var</t>
  </si>
  <si>
    <t>CdG_Vendée_2014.xls</t>
  </si>
  <si>
    <t xml:space="preserve">Vendée </t>
  </si>
  <si>
    <t>CdG_Vienne_2014.xls</t>
  </si>
  <si>
    <t>Vienne</t>
  </si>
  <si>
    <t>CdG_Vosges_2014.xls</t>
  </si>
  <si>
    <t>Vosges</t>
  </si>
  <si>
    <t>CdG_Yonne_2014.xls</t>
  </si>
  <si>
    <t>Yonne</t>
  </si>
  <si>
    <t>Total</t>
  </si>
  <si>
    <t>Moyenne</t>
  </si>
  <si>
    <t>Minimum</t>
  </si>
  <si>
    <t>Maximum</t>
  </si>
  <si>
    <t>Département</t>
  </si>
  <si>
    <t>Aisne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</si>
</sst>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[$€-40C];[Red]\-#,##0.00\ [$€-40C]"/>
  </numFmts>
  <fonts count="6">
    <font>
      <sz val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nt1\siaf\3_dossiers_partages_inspection\3_rapports_annuels\rapports_annuels_2014\2_reponses\CdG\CdG_Aisne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Sommaire"/>
      <sheetName val="1 Moyens"/>
      <sheetName val="2 Personnel"/>
      <sheetName val="3 Aide à l'archivage"/>
      <sheetName val="4 Traitement"/>
      <sheetName val="5 Action culturelle"/>
      <sheetName val="ne pas modifier (chiffres-clé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7"/>
  <sheetViews>
    <sheetView tabSelected="1" view="pageBreakPreview" zoomScaleSheetLayoutView="100" workbookViewId="0" topLeftCell="B1">
      <selection activeCell="B4" sqref="B4"/>
    </sheetView>
  </sheetViews>
  <sheetFormatPr defaultColWidth="11.421875" defaultRowHeight="12.75"/>
  <cols>
    <col min="1" max="1" width="0" style="1" hidden="1" customWidth="1"/>
    <col min="2" max="2" width="16.00390625" style="1" customWidth="1"/>
    <col min="3" max="3" width="0" style="1" hidden="1" customWidth="1"/>
    <col min="4" max="4" width="10.421875" style="1" customWidth="1"/>
    <col min="5" max="5" width="10.00390625" style="1" customWidth="1"/>
    <col min="6" max="6" width="14.140625" style="1" customWidth="1"/>
    <col min="7" max="7" width="11.57421875" style="1" customWidth="1"/>
    <col min="8" max="8" width="11.7109375" style="1" customWidth="1"/>
    <col min="9" max="9" width="12.8515625" style="1" customWidth="1"/>
    <col min="10" max="10" width="15.28125" style="1" customWidth="1"/>
    <col min="11" max="11" width="0" style="1" hidden="1" customWidth="1"/>
    <col min="12" max="12" width="14.421875" style="2" customWidth="1"/>
    <col min="13" max="13" width="16.140625" style="1" customWidth="1"/>
    <col min="14" max="14" width="17.00390625" style="1" customWidth="1"/>
    <col min="15" max="17" width="13.8515625" style="1" customWidth="1"/>
    <col min="18" max="18" width="0" style="1" hidden="1" customWidth="1"/>
    <col min="19" max="22" width="10.57421875" style="1" customWidth="1"/>
    <col min="23" max="23" width="0" style="1" hidden="1" customWidth="1"/>
    <col min="24" max="24" width="16.28125" style="2" customWidth="1"/>
    <col min="25" max="25" width="12.00390625" style="1" customWidth="1"/>
    <col min="26" max="26" width="13.421875" style="1" customWidth="1"/>
    <col min="27" max="27" width="15.28125" style="1" customWidth="1"/>
    <col min="28" max="28" width="12.140625" style="1" customWidth="1"/>
    <col min="29" max="29" width="11.421875" style="2" customWidth="1"/>
    <col min="30" max="39" width="8.7109375" style="1" customWidth="1"/>
    <col min="40" max="40" width="11.421875" style="2" customWidth="1"/>
    <col min="41" max="44" width="7.57421875" style="1" customWidth="1"/>
    <col min="45" max="45" width="11.421875" style="2" customWidth="1"/>
    <col min="46" max="51" width="6.28125" style="1" customWidth="1"/>
    <col min="52" max="52" width="11.421875" style="2" customWidth="1"/>
    <col min="53" max="64" width="8.28125" style="1" customWidth="1"/>
    <col min="65" max="65" width="11.421875" style="2" customWidth="1"/>
    <col min="66" max="78" width="7.140625" style="1" customWidth="1"/>
    <col min="79" max="79" width="11.421875" style="2" customWidth="1"/>
    <col min="80" max="82" width="6.7109375" style="1" customWidth="1"/>
    <col min="83" max="83" width="11.421875" style="2" customWidth="1"/>
    <col min="84" max="84" width="11.421875" style="1" customWidth="1"/>
    <col min="85" max="92" width="7.140625" style="1" customWidth="1"/>
    <col min="93" max="16384" width="11.421875" style="1" customWidth="1"/>
  </cols>
  <sheetData>
    <row r="1" spans="2:83" s="3" customFormat="1" ht="13.5" customHeight="1">
      <c r="B1" s="4"/>
      <c r="C1" s="4"/>
      <c r="D1" s="28" t="s">
        <v>0</v>
      </c>
      <c r="E1" s="28"/>
      <c r="F1" s="28"/>
      <c r="G1" s="28"/>
      <c r="H1" s="28"/>
      <c r="I1" s="28"/>
      <c r="J1" s="28"/>
      <c r="K1" s="4"/>
      <c r="L1" s="28" t="s">
        <v>1</v>
      </c>
      <c r="M1" s="28"/>
      <c r="N1" s="28"/>
      <c r="O1" s="28"/>
      <c r="P1" s="28"/>
      <c r="Q1" s="28"/>
      <c r="R1" s="4"/>
      <c r="S1" s="29" t="s">
        <v>2</v>
      </c>
      <c r="T1" s="29"/>
      <c r="U1" s="29"/>
      <c r="V1" s="29"/>
      <c r="W1" s="4"/>
      <c r="X1" s="29" t="s">
        <v>3</v>
      </c>
      <c r="Y1" s="29"/>
      <c r="Z1" s="29"/>
      <c r="AA1" s="29"/>
      <c r="AB1" s="29"/>
      <c r="AC1" s="5"/>
      <c r="AN1" s="5"/>
      <c r="AS1" s="5"/>
      <c r="AZ1" s="5"/>
      <c r="BM1" s="5"/>
      <c r="CA1" s="5"/>
      <c r="CE1" s="5"/>
    </row>
    <row r="2" spans="1:28" s="21" customFormat="1" ht="72">
      <c r="A2" s="21" t="s">
        <v>4</v>
      </c>
      <c r="B2" s="23" t="s">
        <v>112</v>
      </c>
      <c r="C2" s="22"/>
      <c r="D2" s="23" t="s">
        <v>5</v>
      </c>
      <c r="E2" s="23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2"/>
      <c r="L2" s="22" t="s">
        <v>12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  <c r="R2" s="22"/>
      <c r="S2" s="22" t="s">
        <v>18</v>
      </c>
      <c r="T2" s="22" t="s">
        <v>19</v>
      </c>
      <c r="U2" s="22" t="s">
        <v>20</v>
      </c>
      <c r="V2" s="22" t="s">
        <v>21</v>
      </c>
      <c r="W2" s="22"/>
      <c r="X2" s="22" t="s">
        <v>22</v>
      </c>
      <c r="Y2" s="22" t="s">
        <v>23</v>
      </c>
      <c r="Z2" s="22" t="s">
        <v>24</v>
      </c>
      <c r="AA2" s="22" t="s">
        <v>25</v>
      </c>
      <c r="AB2" s="22" t="s">
        <v>26</v>
      </c>
    </row>
    <row r="3" spans="1:83" ht="12">
      <c r="A3" s="1" t="s">
        <v>27</v>
      </c>
      <c r="B3" s="6" t="s">
        <v>28</v>
      </c>
      <c r="C3" s="7"/>
      <c r="D3" s="7">
        <v>4</v>
      </c>
      <c r="E3" s="7">
        <v>3.77</v>
      </c>
      <c r="F3" s="8">
        <v>146921.29</v>
      </c>
      <c r="G3" s="8">
        <v>26127.32</v>
      </c>
      <c r="H3" s="8">
        <v>0</v>
      </c>
      <c r="I3" s="8">
        <v>0</v>
      </c>
      <c r="J3" s="8">
        <v>143031.25</v>
      </c>
      <c r="K3" s="7"/>
      <c r="L3" s="7">
        <v>61</v>
      </c>
      <c r="M3" s="7">
        <v>32.5</v>
      </c>
      <c r="N3" s="7">
        <v>29</v>
      </c>
      <c r="O3" s="7">
        <v>333</v>
      </c>
      <c r="P3" s="7">
        <v>15</v>
      </c>
      <c r="Q3" s="7">
        <v>240.5</v>
      </c>
      <c r="R3" s="7"/>
      <c r="S3" s="7">
        <v>528.06</v>
      </c>
      <c r="T3" s="7">
        <v>785.83</v>
      </c>
      <c r="U3" s="7">
        <v>0</v>
      </c>
      <c r="V3" s="7">
        <v>0</v>
      </c>
      <c r="W3" s="7"/>
      <c r="X3" s="7">
        <v>0</v>
      </c>
      <c r="Y3" s="7">
        <v>0</v>
      </c>
      <c r="Z3" s="7">
        <v>0</v>
      </c>
      <c r="AA3" s="7">
        <v>0</v>
      </c>
      <c r="AB3" s="7">
        <v>0</v>
      </c>
      <c r="AC3" s="1"/>
      <c r="AN3" s="1"/>
      <c r="AS3" s="1"/>
      <c r="AZ3" s="1"/>
      <c r="BM3" s="1"/>
      <c r="CA3" s="1"/>
      <c r="CE3" s="1"/>
    </row>
    <row r="4" spans="2:83" ht="12">
      <c r="B4" s="6" t="s">
        <v>113</v>
      </c>
      <c r="C4" s="7"/>
      <c r="D4" s="7">
        <v>2</v>
      </c>
      <c r="E4" s="7">
        <v>1.1</v>
      </c>
      <c r="F4" s="8">
        <v>34943.43</v>
      </c>
      <c r="G4" s="8">
        <v>9808.27</v>
      </c>
      <c r="H4" s="8">
        <v>0</v>
      </c>
      <c r="I4" s="8">
        <v>0</v>
      </c>
      <c r="J4" s="8">
        <v>43800</v>
      </c>
      <c r="K4" s="7"/>
      <c r="L4" s="7">
        <v>3</v>
      </c>
      <c r="M4" s="7">
        <v>3</v>
      </c>
      <c r="N4" s="7">
        <v>5</v>
      </c>
      <c r="O4" s="7">
        <v>213</v>
      </c>
      <c r="P4" s="7">
        <v>0</v>
      </c>
      <c r="Q4" s="7">
        <v>0</v>
      </c>
      <c r="R4" s="7"/>
      <c r="S4" s="7">
        <v>143.2</v>
      </c>
      <c r="T4" s="7">
        <v>284.7</v>
      </c>
      <c r="U4" s="7">
        <v>0</v>
      </c>
      <c r="V4" s="7">
        <v>0</v>
      </c>
      <c r="W4" s="7"/>
      <c r="X4" s="7">
        <v>0</v>
      </c>
      <c r="Y4" s="7">
        <v>0</v>
      </c>
      <c r="Z4" s="7">
        <v>0</v>
      </c>
      <c r="AA4" s="7">
        <v>0</v>
      </c>
      <c r="AB4" s="7">
        <v>0</v>
      </c>
      <c r="AC4" s="1"/>
      <c r="AN4" s="1"/>
      <c r="AS4" s="1"/>
      <c r="AZ4" s="1"/>
      <c r="BM4" s="1"/>
      <c r="CA4" s="1"/>
      <c r="CE4" s="1"/>
    </row>
    <row r="5" spans="1:83" ht="12">
      <c r="A5" s="1" t="s">
        <v>29</v>
      </c>
      <c r="B5" s="6" t="s">
        <v>30</v>
      </c>
      <c r="C5" s="7"/>
      <c r="D5" s="7">
        <v>2</v>
      </c>
      <c r="E5" s="7">
        <v>1.05</v>
      </c>
      <c r="F5" s="8">
        <v>37119</v>
      </c>
      <c r="G5" s="8">
        <v>6964</v>
      </c>
      <c r="H5" s="8">
        <v>5000</v>
      </c>
      <c r="I5" s="8">
        <v>0</v>
      </c>
      <c r="J5" s="8">
        <v>42630</v>
      </c>
      <c r="K5" s="7"/>
      <c r="L5" s="7">
        <v>4</v>
      </c>
      <c r="M5" s="7">
        <v>2</v>
      </c>
      <c r="N5" s="7">
        <v>10</v>
      </c>
      <c r="O5" s="7">
        <v>111.5</v>
      </c>
      <c r="P5" s="7">
        <v>17</v>
      </c>
      <c r="Q5" s="7">
        <v>28.5</v>
      </c>
      <c r="R5" s="7"/>
      <c r="S5" s="7">
        <v>91.3</v>
      </c>
      <c r="T5" s="7">
        <v>168.91</v>
      </c>
      <c r="U5" s="7">
        <v>0</v>
      </c>
      <c r="V5" s="7">
        <v>0</v>
      </c>
      <c r="W5" s="7"/>
      <c r="X5" s="7">
        <v>0</v>
      </c>
      <c r="Y5" s="7">
        <v>0</v>
      </c>
      <c r="Z5" s="7">
        <v>0</v>
      </c>
      <c r="AA5" s="7">
        <v>0</v>
      </c>
      <c r="AB5" s="7">
        <v>0</v>
      </c>
      <c r="AC5" s="1"/>
      <c r="AN5" s="1"/>
      <c r="AS5" s="1"/>
      <c r="AZ5" s="1"/>
      <c r="BM5" s="1"/>
      <c r="CA5" s="1"/>
      <c r="CE5" s="1"/>
    </row>
    <row r="6" spans="1:83" ht="12">
      <c r="A6" s="1" t="s">
        <v>31</v>
      </c>
      <c r="B6" s="6" t="s">
        <v>32</v>
      </c>
      <c r="C6" s="7"/>
      <c r="D6" s="7">
        <v>2</v>
      </c>
      <c r="E6" s="7">
        <v>1.4</v>
      </c>
      <c r="F6" s="8">
        <v>65929</v>
      </c>
      <c r="G6" s="8">
        <v>21848.29</v>
      </c>
      <c r="H6" s="8">
        <v>0</v>
      </c>
      <c r="I6" s="8">
        <v>0</v>
      </c>
      <c r="J6" s="8">
        <v>52220</v>
      </c>
      <c r="K6" s="7"/>
      <c r="L6" s="7">
        <v>14</v>
      </c>
      <c r="M6" s="7">
        <v>20</v>
      </c>
      <c r="N6" s="7">
        <v>12</v>
      </c>
      <c r="O6" s="7">
        <v>105</v>
      </c>
      <c r="P6" s="7">
        <v>2</v>
      </c>
      <c r="Q6" s="7">
        <v>17</v>
      </c>
      <c r="R6" s="7"/>
      <c r="S6" s="7">
        <v>220.15</v>
      </c>
      <c r="T6" s="7">
        <v>604.7</v>
      </c>
      <c r="U6" s="7">
        <v>0</v>
      </c>
      <c r="V6" s="7">
        <v>0</v>
      </c>
      <c r="W6" s="7"/>
      <c r="X6" s="7">
        <v>0</v>
      </c>
      <c r="Y6" s="7">
        <v>0</v>
      </c>
      <c r="Z6" s="7">
        <v>0</v>
      </c>
      <c r="AA6" s="7">
        <v>0</v>
      </c>
      <c r="AB6" s="7">
        <v>0</v>
      </c>
      <c r="AC6" s="1"/>
      <c r="AN6" s="1"/>
      <c r="AS6" s="1"/>
      <c r="AZ6" s="1"/>
      <c r="BM6" s="1"/>
      <c r="CA6" s="1"/>
      <c r="CE6" s="1"/>
    </row>
    <row r="7" spans="1:83" ht="12">
      <c r="A7" s="1" t="s">
        <v>33</v>
      </c>
      <c r="B7" s="6" t="s">
        <v>34</v>
      </c>
      <c r="C7" s="7"/>
      <c r="D7" s="7">
        <v>3</v>
      </c>
      <c r="E7" s="7">
        <v>2.05</v>
      </c>
      <c r="F7" s="8" t="s">
        <v>35</v>
      </c>
      <c r="G7" s="8" t="s">
        <v>35</v>
      </c>
      <c r="H7" s="8" t="s">
        <v>35</v>
      </c>
      <c r="I7" s="8" t="s">
        <v>35</v>
      </c>
      <c r="J7" s="8" t="s">
        <v>35</v>
      </c>
      <c r="K7" s="7"/>
      <c r="L7" s="7">
        <v>7</v>
      </c>
      <c r="M7" s="7">
        <v>3.5</v>
      </c>
      <c r="N7" s="7">
        <v>12</v>
      </c>
      <c r="O7" s="7">
        <v>228</v>
      </c>
      <c r="P7" s="7">
        <v>0</v>
      </c>
      <c r="Q7" s="7">
        <v>0</v>
      </c>
      <c r="R7" s="7"/>
      <c r="S7" s="7">
        <v>202.82</v>
      </c>
      <c r="T7" s="7">
        <v>259.3</v>
      </c>
      <c r="U7" s="7">
        <v>0</v>
      </c>
      <c r="V7" s="7">
        <v>0</v>
      </c>
      <c r="W7" s="7"/>
      <c r="X7" s="7">
        <v>0</v>
      </c>
      <c r="Y7" s="7">
        <v>0</v>
      </c>
      <c r="Z7" s="7">
        <v>0</v>
      </c>
      <c r="AA7" s="7">
        <v>0</v>
      </c>
      <c r="AB7" s="7">
        <v>0</v>
      </c>
      <c r="AC7" s="1"/>
      <c r="AN7" s="1"/>
      <c r="AS7" s="1"/>
      <c r="AZ7" s="1"/>
      <c r="BM7" s="1"/>
      <c r="CA7" s="1"/>
      <c r="CE7" s="1"/>
    </row>
    <row r="8" spans="1:83" ht="12">
      <c r="A8" s="1" t="s">
        <v>36</v>
      </c>
      <c r="B8" s="6" t="s">
        <v>37</v>
      </c>
      <c r="C8" s="7"/>
      <c r="D8" s="7">
        <v>6</v>
      </c>
      <c r="E8" s="7">
        <v>5.9</v>
      </c>
      <c r="F8" s="8" t="s">
        <v>35</v>
      </c>
      <c r="G8" s="8">
        <v>0</v>
      </c>
      <c r="H8" s="8">
        <v>0</v>
      </c>
      <c r="I8" s="8">
        <v>0</v>
      </c>
      <c r="J8" s="8">
        <v>0</v>
      </c>
      <c r="K8" s="7"/>
      <c r="L8" s="7">
        <v>7</v>
      </c>
      <c r="M8" s="7">
        <v>3.5</v>
      </c>
      <c r="N8" s="7">
        <v>36</v>
      </c>
      <c r="O8" s="7">
        <v>473</v>
      </c>
      <c r="P8" s="7">
        <v>25</v>
      </c>
      <c r="Q8" s="7">
        <v>141.5</v>
      </c>
      <c r="R8" s="7"/>
      <c r="S8" s="7">
        <v>191</v>
      </c>
      <c r="T8" s="7">
        <v>1149</v>
      </c>
      <c r="U8" s="7" t="s">
        <v>35</v>
      </c>
      <c r="V8" s="7" t="s">
        <v>35</v>
      </c>
      <c r="W8" s="7"/>
      <c r="X8" s="7">
        <v>0</v>
      </c>
      <c r="Y8" s="7">
        <v>0</v>
      </c>
      <c r="Z8" s="7">
        <v>0</v>
      </c>
      <c r="AA8" s="7">
        <v>0</v>
      </c>
      <c r="AB8" s="7">
        <v>60</v>
      </c>
      <c r="AC8" s="1"/>
      <c r="AN8" s="1"/>
      <c r="AS8" s="1"/>
      <c r="AZ8" s="1"/>
      <c r="BM8" s="1"/>
      <c r="CA8" s="1"/>
      <c r="CE8" s="1"/>
    </row>
    <row r="9" spans="1:83" ht="12">
      <c r="A9" s="1" t="s">
        <v>38</v>
      </c>
      <c r="B9" s="6" t="s">
        <v>39</v>
      </c>
      <c r="C9" s="7"/>
      <c r="D9" s="7">
        <v>6</v>
      </c>
      <c r="E9" s="7">
        <v>4.4</v>
      </c>
      <c r="F9" s="8" t="s">
        <v>35</v>
      </c>
      <c r="G9" s="8" t="s">
        <v>35</v>
      </c>
      <c r="H9" s="8" t="s">
        <v>35</v>
      </c>
      <c r="I9" s="8">
        <v>0</v>
      </c>
      <c r="J9" s="8">
        <v>180000</v>
      </c>
      <c r="K9" s="7"/>
      <c r="L9" s="7">
        <v>5</v>
      </c>
      <c r="M9" s="7">
        <v>5</v>
      </c>
      <c r="N9" s="7">
        <v>41</v>
      </c>
      <c r="O9" s="7">
        <v>623.5</v>
      </c>
      <c r="P9" s="7">
        <v>0</v>
      </c>
      <c r="Q9" s="7">
        <v>0</v>
      </c>
      <c r="R9" s="7"/>
      <c r="S9" s="7">
        <v>812.45</v>
      </c>
      <c r="T9" s="7">
        <v>356.15</v>
      </c>
      <c r="U9" s="7">
        <v>120</v>
      </c>
      <c r="V9" s="7">
        <v>144</v>
      </c>
      <c r="W9" s="7"/>
      <c r="X9" s="7">
        <v>0</v>
      </c>
      <c r="Y9" s="7">
        <v>0</v>
      </c>
      <c r="Z9" s="7">
        <v>0</v>
      </c>
      <c r="AA9" s="7">
        <v>0</v>
      </c>
      <c r="AB9" s="7">
        <v>0</v>
      </c>
      <c r="AC9" s="1"/>
      <c r="AN9" s="1"/>
      <c r="AS9" s="1"/>
      <c r="AZ9" s="1"/>
      <c r="BM9" s="1"/>
      <c r="CA9" s="1"/>
      <c r="CE9" s="1"/>
    </row>
    <row r="10" spans="1:83" ht="12">
      <c r="A10" s="1" t="s">
        <v>40</v>
      </c>
      <c r="B10" s="6" t="s">
        <v>41</v>
      </c>
      <c r="C10" s="7"/>
      <c r="D10" s="7">
        <v>1</v>
      </c>
      <c r="E10" s="7">
        <v>1</v>
      </c>
      <c r="F10" s="8">
        <v>31319.64</v>
      </c>
      <c r="G10" s="8">
        <v>0</v>
      </c>
      <c r="H10" s="8">
        <v>0</v>
      </c>
      <c r="I10" s="8">
        <v>0</v>
      </c>
      <c r="J10" s="8">
        <v>28765</v>
      </c>
      <c r="K10" s="7"/>
      <c r="L10" s="7">
        <v>22</v>
      </c>
      <c r="M10" s="7">
        <v>23</v>
      </c>
      <c r="N10" s="7">
        <v>15</v>
      </c>
      <c r="O10" s="7">
        <v>140.5</v>
      </c>
      <c r="P10" s="7">
        <v>1</v>
      </c>
      <c r="Q10" s="7">
        <v>15</v>
      </c>
      <c r="R10" s="7"/>
      <c r="S10" s="7">
        <v>142.65</v>
      </c>
      <c r="T10" s="7">
        <v>132.03</v>
      </c>
      <c r="U10" s="7">
        <v>0</v>
      </c>
      <c r="V10" s="7">
        <v>0</v>
      </c>
      <c r="W10" s="7"/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1"/>
      <c r="AN10" s="1"/>
      <c r="AS10" s="1"/>
      <c r="AZ10" s="1"/>
      <c r="BM10" s="1"/>
      <c r="CA10" s="1"/>
      <c r="CE10" s="1"/>
    </row>
    <row r="11" spans="1:83" ht="12">
      <c r="A11" s="1" t="s">
        <v>42</v>
      </c>
      <c r="B11" s="6" t="s">
        <v>43</v>
      </c>
      <c r="C11" s="7"/>
      <c r="D11" s="7">
        <v>4</v>
      </c>
      <c r="E11" s="7">
        <v>1.71</v>
      </c>
      <c r="F11" s="8">
        <v>84698.77</v>
      </c>
      <c r="G11" s="8">
        <v>15958.81</v>
      </c>
      <c r="H11" s="8">
        <v>1834</v>
      </c>
      <c r="I11" s="8">
        <v>0</v>
      </c>
      <c r="J11" s="8">
        <v>98300.59</v>
      </c>
      <c r="K11" s="7"/>
      <c r="L11" s="7">
        <v>20</v>
      </c>
      <c r="M11" s="7">
        <v>2</v>
      </c>
      <c r="N11" s="7">
        <v>9</v>
      </c>
      <c r="O11" s="7">
        <v>189</v>
      </c>
      <c r="P11" s="7">
        <v>7</v>
      </c>
      <c r="Q11" s="7">
        <v>34.5</v>
      </c>
      <c r="R11" s="7"/>
      <c r="S11" s="7">
        <v>53.9</v>
      </c>
      <c r="T11" s="7">
        <v>115.2</v>
      </c>
      <c r="U11" s="7">
        <v>0</v>
      </c>
      <c r="V11" s="7">
        <v>0</v>
      </c>
      <c r="W11" s="7"/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1"/>
      <c r="AN11" s="1"/>
      <c r="AS11" s="1"/>
      <c r="AZ11" s="1"/>
      <c r="BM11" s="1"/>
      <c r="CA11" s="1"/>
      <c r="CE11" s="1"/>
    </row>
    <row r="12" spans="1:83" ht="12">
      <c r="A12" s="1" t="s">
        <v>44</v>
      </c>
      <c r="B12" s="6" t="s">
        <v>45</v>
      </c>
      <c r="C12" s="7"/>
      <c r="D12" s="7">
        <v>7</v>
      </c>
      <c r="E12" s="7">
        <v>5.5</v>
      </c>
      <c r="F12" s="8">
        <v>192730</v>
      </c>
      <c r="G12" s="8">
        <v>24000</v>
      </c>
      <c r="H12" s="8">
        <v>0</v>
      </c>
      <c r="I12" s="8">
        <v>0</v>
      </c>
      <c r="J12" s="8">
        <v>221730</v>
      </c>
      <c r="K12" s="7"/>
      <c r="L12" s="7">
        <v>33</v>
      </c>
      <c r="M12" s="7">
        <v>16.5</v>
      </c>
      <c r="N12" s="7">
        <v>22</v>
      </c>
      <c r="O12" s="7">
        <v>669</v>
      </c>
      <c r="P12" s="7">
        <v>9</v>
      </c>
      <c r="Q12" s="7">
        <v>102</v>
      </c>
      <c r="R12" s="7"/>
      <c r="S12" s="7">
        <v>566.81</v>
      </c>
      <c r="T12" s="7">
        <v>696.4</v>
      </c>
      <c r="U12" s="7">
        <v>0</v>
      </c>
      <c r="V12" s="7">
        <v>0</v>
      </c>
      <c r="W12" s="7"/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1"/>
      <c r="AN12" s="1"/>
      <c r="AS12" s="1"/>
      <c r="AZ12" s="1"/>
      <c r="BM12" s="1"/>
      <c r="CA12" s="1"/>
      <c r="CE12" s="1"/>
    </row>
    <row r="13" spans="1:83" ht="12">
      <c r="A13" s="1" t="s">
        <v>46</v>
      </c>
      <c r="B13" s="6" t="s">
        <v>47</v>
      </c>
      <c r="C13" s="7"/>
      <c r="D13" s="7">
        <v>2</v>
      </c>
      <c r="E13" s="7">
        <v>2</v>
      </c>
      <c r="F13" s="8">
        <v>77698.47</v>
      </c>
      <c r="G13" s="8">
        <v>17706.31</v>
      </c>
      <c r="H13" s="8">
        <v>0</v>
      </c>
      <c r="I13" s="8">
        <v>0</v>
      </c>
      <c r="J13" s="8">
        <v>67996</v>
      </c>
      <c r="K13" s="7"/>
      <c r="L13" s="7">
        <v>31</v>
      </c>
      <c r="M13" s="7">
        <v>16</v>
      </c>
      <c r="N13" s="7">
        <v>17</v>
      </c>
      <c r="O13" s="7">
        <v>147.5</v>
      </c>
      <c r="P13" s="7">
        <v>36</v>
      </c>
      <c r="Q13" s="7">
        <v>141.5</v>
      </c>
      <c r="R13" s="7"/>
      <c r="S13" s="7">
        <v>245.7</v>
      </c>
      <c r="T13" s="7">
        <v>553.5</v>
      </c>
      <c r="U13" s="7">
        <v>0</v>
      </c>
      <c r="V13" s="7">
        <v>0</v>
      </c>
      <c r="W13" s="7"/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1"/>
      <c r="AN13" s="1"/>
      <c r="AS13" s="1"/>
      <c r="AZ13" s="1"/>
      <c r="BM13" s="1"/>
      <c r="CA13" s="1"/>
      <c r="CE13" s="1"/>
    </row>
    <row r="14" spans="1:83" ht="12">
      <c r="A14" s="1" t="s">
        <v>48</v>
      </c>
      <c r="B14" s="6" t="s">
        <v>49</v>
      </c>
      <c r="C14" s="7"/>
      <c r="D14" s="7">
        <v>4</v>
      </c>
      <c r="E14" s="7">
        <v>3.4</v>
      </c>
      <c r="F14" s="8">
        <v>119329.48</v>
      </c>
      <c r="G14" s="8">
        <v>23036.41</v>
      </c>
      <c r="H14" s="8">
        <v>0</v>
      </c>
      <c r="I14" s="8">
        <v>0</v>
      </c>
      <c r="J14" s="8">
        <v>139810</v>
      </c>
      <c r="K14" s="7"/>
      <c r="L14" s="7" t="s">
        <v>35</v>
      </c>
      <c r="M14" s="7">
        <v>0</v>
      </c>
      <c r="N14" s="7">
        <v>79</v>
      </c>
      <c r="O14" s="7">
        <v>633</v>
      </c>
      <c r="P14" s="7" t="s">
        <v>35</v>
      </c>
      <c r="Q14" s="7">
        <v>0</v>
      </c>
      <c r="R14" s="7"/>
      <c r="S14" s="7" t="s">
        <v>35</v>
      </c>
      <c r="T14" s="7" t="s">
        <v>35</v>
      </c>
      <c r="U14" s="7">
        <v>0</v>
      </c>
      <c r="V14" s="7">
        <v>0</v>
      </c>
      <c r="W14" s="7"/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1"/>
      <c r="AN14" s="1"/>
      <c r="AS14" s="1"/>
      <c r="AZ14" s="1"/>
      <c r="BM14" s="1"/>
      <c r="CA14" s="1"/>
      <c r="CE14" s="1"/>
    </row>
    <row r="15" spans="1:83" ht="12">
      <c r="A15" s="1" t="s">
        <v>50</v>
      </c>
      <c r="B15" s="6" t="s">
        <v>51</v>
      </c>
      <c r="C15" s="7"/>
      <c r="D15" s="7">
        <v>3</v>
      </c>
      <c r="E15" s="7">
        <v>2.8</v>
      </c>
      <c r="F15" s="8">
        <v>116360</v>
      </c>
      <c r="G15" s="8" t="s">
        <v>35</v>
      </c>
      <c r="H15" s="8" t="s">
        <v>35</v>
      </c>
      <c r="I15" s="8">
        <v>0</v>
      </c>
      <c r="J15" s="8">
        <v>70465</v>
      </c>
      <c r="K15" s="7"/>
      <c r="L15" s="7">
        <v>17</v>
      </c>
      <c r="M15" s="7">
        <v>17</v>
      </c>
      <c r="N15" s="7">
        <v>17</v>
      </c>
      <c r="O15" s="7">
        <v>346</v>
      </c>
      <c r="P15" s="7">
        <v>2</v>
      </c>
      <c r="Q15" s="7">
        <v>13</v>
      </c>
      <c r="R15" s="7"/>
      <c r="S15" s="7">
        <v>563.3</v>
      </c>
      <c r="T15" s="7">
        <v>451.55</v>
      </c>
      <c r="U15" s="7">
        <v>0</v>
      </c>
      <c r="V15" s="7">
        <v>0</v>
      </c>
      <c r="W15" s="7"/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1"/>
      <c r="AN15" s="1"/>
      <c r="AS15" s="1"/>
      <c r="AZ15" s="1"/>
      <c r="BM15" s="1"/>
      <c r="CA15" s="1"/>
      <c r="CE15" s="1"/>
    </row>
    <row r="16" spans="1:83" ht="12">
      <c r="A16" s="1" t="s">
        <v>52</v>
      </c>
      <c r="B16" s="6" t="s">
        <v>53</v>
      </c>
      <c r="C16" s="7"/>
      <c r="D16" s="7">
        <v>4</v>
      </c>
      <c r="E16" s="7">
        <v>3.8</v>
      </c>
      <c r="F16" s="8">
        <v>147650.99</v>
      </c>
      <c r="G16" s="8" t="s">
        <v>35</v>
      </c>
      <c r="H16" s="8" t="s">
        <v>35</v>
      </c>
      <c r="I16" s="8">
        <v>0</v>
      </c>
      <c r="J16" s="8">
        <v>157203.75</v>
      </c>
      <c r="K16" s="7"/>
      <c r="L16" s="7">
        <v>29</v>
      </c>
      <c r="M16" s="7">
        <v>6.2</v>
      </c>
      <c r="N16" s="7">
        <v>13</v>
      </c>
      <c r="O16" s="7">
        <v>415</v>
      </c>
      <c r="P16" s="7">
        <v>16</v>
      </c>
      <c r="Q16" s="7">
        <v>251</v>
      </c>
      <c r="R16" s="7"/>
      <c r="S16" s="7">
        <v>355.73</v>
      </c>
      <c r="T16" s="7">
        <v>604.53</v>
      </c>
      <c r="U16" s="7">
        <v>23287</v>
      </c>
      <c r="V16" s="7">
        <v>0</v>
      </c>
      <c r="W16" s="7"/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1"/>
      <c r="AN16" s="1"/>
      <c r="AS16" s="1"/>
      <c r="AZ16" s="1"/>
      <c r="BM16" s="1"/>
      <c r="CA16" s="1"/>
      <c r="CE16" s="1"/>
    </row>
    <row r="17" spans="1:83" ht="12">
      <c r="A17" s="1" t="s">
        <v>54</v>
      </c>
      <c r="B17" s="6" t="s">
        <v>55</v>
      </c>
      <c r="C17" s="7"/>
      <c r="D17" s="7">
        <v>16</v>
      </c>
      <c r="E17" s="7">
        <v>15.2</v>
      </c>
      <c r="F17" s="8">
        <v>630077</v>
      </c>
      <c r="G17" s="8">
        <v>80459</v>
      </c>
      <c r="H17" s="8">
        <v>0</v>
      </c>
      <c r="I17" s="8">
        <v>0</v>
      </c>
      <c r="J17" s="8">
        <v>784738</v>
      </c>
      <c r="K17" s="7"/>
      <c r="L17" s="7">
        <v>92</v>
      </c>
      <c r="M17" s="7">
        <v>90.5</v>
      </c>
      <c r="N17" s="7">
        <v>46</v>
      </c>
      <c r="O17" s="7">
        <v>1326</v>
      </c>
      <c r="P17" s="7">
        <v>51</v>
      </c>
      <c r="Q17" s="7">
        <v>1200.5</v>
      </c>
      <c r="R17" s="7"/>
      <c r="S17" s="7">
        <v>1256.41</v>
      </c>
      <c r="T17" s="7">
        <v>1878.27</v>
      </c>
      <c r="U17" s="7">
        <v>0</v>
      </c>
      <c r="V17" s="7">
        <v>0</v>
      </c>
      <c r="W17" s="7"/>
      <c r="X17" s="7">
        <v>0</v>
      </c>
      <c r="Y17" s="7">
        <v>0</v>
      </c>
      <c r="Z17" s="7">
        <v>1</v>
      </c>
      <c r="AA17" s="7">
        <v>500</v>
      </c>
      <c r="AB17" s="7">
        <v>0</v>
      </c>
      <c r="AC17" s="1"/>
      <c r="AN17" s="1"/>
      <c r="AS17" s="1"/>
      <c r="AZ17" s="1"/>
      <c r="BM17" s="1"/>
      <c r="CA17" s="1"/>
      <c r="CE17" s="1"/>
    </row>
    <row r="18" spans="1:83" ht="12">
      <c r="A18" s="1" t="s">
        <v>56</v>
      </c>
      <c r="B18" s="6" t="s">
        <v>57</v>
      </c>
      <c r="C18" s="7"/>
      <c r="D18" s="7">
        <v>3</v>
      </c>
      <c r="E18" s="7">
        <v>2.8</v>
      </c>
      <c r="F18" s="8" t="s">
        <v>35</v>
      </c>
      <c r="G18" s="8">
        <v>0</v>
      </c>
      <c r="H18" s="8">
        <v>0</v>
      </c>
      <c r="I18" s="8">
        <v>0</v>
      </c>
      <c r="J18" s="8">
        <v>0</v>
      </c>
      <c r="K18" s="7"/>
      <c r="L18" s="7">
        <v>6</v>
      </c>
      <c r="M18" s="7">
        <v>3</v>
      </c>
      <c r="N18" s="7">
        <v>58</v>
      </c>
      <c r="O18" s="7">
        <v>58</v>
      </c>
      <c r="P18" s="7">
        <v>0</v>
      </c>
      <c r="Q18" s="7">
        <v>0</v>
      </c>
      <c r="R18" s="7"/>
      <c r="S18" s="7">
        <v>386.61</v>
      </c>
      <c r="T18" s="7">
        <v>395.7</v>
      </c>
      <c r="U18" s="7">
        <v>0</v>
      </c>
      <c r="V18" s="7">
        <v>0</v>
      </c>
      <c r="W18" s="7"/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1"/>
      <c r="AN18" s="1"/>
      <c r="AS18" s="1"/>
      <c r="AZ18" s="1"/>
      <c r="BM18" s="1"/>
      <c r="CA18" s="1"/>
      <c r="CE18" s="1"/>
    </row>
    <row r="19" spans="1:83" ht="12">
      <c r="A19" s="1" t="s">
        <v>58</v>
      </c>
      <c r="B19" s="6" t="s">
        <v>59</v>
      </c>
      <c r="C19" s="7"/>
      <c r="D19" s="7">
        <v>6</v>
      </c>
      <c r="E19" s="7">
        <v>5.3</v>
      </c>
      <c r="F19" s="8">
        <v>228588.24</v>
      </c>
      <c r="G19" s="8">
        <v>28069.78</v>
      </c>
      <c r="H19" s="8">
        <v>12631.89</v>
      </c>
      <c r="I19" s="8">
        <v>0</v>
      </c>
      <c r="J19" s="8">
        <v>274509.06</v>
      </c>
      <c r="K19" s="7"/>
      <c r="L19" s="7">
        <v>14</v>
      </c>
      <c r="M19" s="7">
        <v>13</v>
      </c>
      <c r="N19" s="7">
        <v>8</v>
      </c>
      <c r="O19" s="7">
        <v>312.5</v>
      </c>
      <c r="P19" s="7">
        <v>41</v>
      </c>
      <c r="Q19" s="7">
        <v>494.5</v>
      </c>
      <c r="R19" s="7"/>
      <c r="S19" s="7">
        <v>460.74</v>
      </c>
      <c r="T19" s="7">
        <v>651.16</v>
      </c>
      <c r="U19" s="7">
        <v>0</v>
      </c>
      <c r="V19" s="7">
        <v>0</v>
      </c>
      <c r="W19" s="7"/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1"/>
      <c r="AN19" s="1"/>
      <c r="AS19" s="1"/>
      <c r="AZ19" s="1"/>
      <c r="BM19" s="1"/>
      <c r="CA19" s="1"/>
      <c r="CE19" s="1"/>
    </row>
    <row r="20" spans="1:83" ht="12">
      <c r="A20" s="1" t="s">
        <v>60</v>
      </c>
      <c r="B20" s="6" t="s">
        <v>61</v>
      </c>
      <c r="C20" s="7"/>
      <c r="D20" s="7">
        <v>2</v>
      </c>
      <c r="E20" s="7">
        <v>2</v>
      </c>
      <c r="F20" s="8">
        <v>33408.56</v>
      </c>
      <c r="G20" s="8">
        <v>9174.81</v>
      </c>
      <c r="H20" s="8">
        <v>4794</v>
      </c>
      <c r="I20" s="8">
        <v>0</v>
      </c>
      <c r="J20" s="8">
        <v>32843.44</v>
      </c>
      <c r="K20" s="7"/>
      <c r="L20" s="7">
        <v>14</v>
      </c>
      <c r="M20" s="7">
        <v>7</v>
      </c>
      <c r="N20" s="7">
        <v>18</v>
      </c>
      <c r="O20" s="7">
        <v>159</v>
      </c>
      <c r="P20" s="7">
        <v>2</v>
      </c>
      <c r="Q20" s="7">
        <v>36</v>
      </c>
      <c r="R20" s="7"/>
      <c r="S20" s="7">
        <v>153.69</v>
      </c>
      <c r="T20" s="7">
        <v>138</v>
      </c>
      <c r="U20" s="7">
        <v>0</v>
      </c>
      <c r="V20" s="7">
        <v>0</v>
      </c>
      <c r="W20" s="7"/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1"/>
      <c r="AN20" s="1"/>
      <c r="AS20" s="1"/>
      <c r="AZ20" s="1"/>
      <c r="BM20" s="1"/>
      <c r="CA20" s="1"/>
      <c r="CE20" s="1"/>
    </row>
    <row r="21" spans="1:83" ht="12">
      <c r="A21" s="1" t="s">
        <v>62</v>
      </c>
      <c r="B21" s="6" t="s">
        <v>63</v>
      </c>
      <c r="C21" s="7"/>
      <c r="D21" s="7">
        <v>1</v>
      </c>
      <c r="E21" s="7">
        <v>0.8</v>
      </c>
      <c r="F21" s="8">
        <v>24151.69</v>
      </c>
      <c r="G21" s="8">
        <v>2826.17</v>
      </c>
      <c r="H21" s="8">
        <v>1202.7</v>
      </c>
      <c r="I21" s="8">
        <v>0</v>
      </c>
      <c r="J21" s="8">
        <v>25010</v>
      </c>
      <c r="K21" s="7"/>
      <c r="L21" s="7">
        <v>28</v>
      </c>
      <c r="M21" s="7">
        <v>6.6</v>
      </c>
      <c r="N21" s="7">
        <v>17</v>
      </c>
      <c r="O21" s="7">
        <v>108.5</v>
      </c>
      <c r="P21" s="7">
        <v>7</v>
      </c>
      <c r="Q21" s="7">
        <v>17</v>
      </c>
      <c r="R21" s="7"/>
      <c r="S21" s="7">
        <v>82.2</v>
      </c>
      <c r="T21" s="7">
        <v>895</v>
      </c>
      <c r="U21" s="7">
        <v>0</v>
      </c>
      <c r="V21" s="7">
        <v>0</v>
      </c>
      <c r="W21" s="7"/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1"/>
      <c r="AN21" s="1"/>
      <c r="AS21" s="1"/>
      <c r="AZ21" s="1"/>
      <c r="BM21" s="1"/>
      <c r="CA21" s="1"/>
      <c r="CE21" s="1"/>
    </row>
    <row r="22" spans="1:83" ht="12">
      <c r="A22" s="1" t="s">
        <v>64</v>
      </c>
      <c r="B22" s="6" t="s">
        <v>65</v>
      </c>
      <c r="C22" s="7"/>
      <c r="D22" s="7">
        <v>8</v>
      </c>
      <c r="E22" s="7">
        <v>6.6</v>
      </c>
      <c r="F22" s="8">
        <v>253981</v>
      </c>
      <c r="G22" s="8">
        <v>32491.44</v>
      </c>
      <c r="H22" s="8">
        <v>0</v>
      </c>
      <c r="I22" s="8">
        <v>100000</v>
      </c>
      <c r="J22" s="8">
        <v>101413.5</v>
      </c>
      <c r="K22" s="7"/>
      <c r="L22" s="7">
        <v>13</v>
      </c>
      <c r="M22" s="7">
        <v>14</v>
      </c>
      <c r="N22" s="7">
        <v>19</v>
      </c>
      <c r="O22" s="7">
        <v>734</v>
      </c>
      <c r="P22" s="7">
        <v>6</v>
      </c>
      <c r="Q22" s="7">
        <v>70</v>
      </c>
      <c r="R22" s="7"/>
      <c r="S22" s="7">
        <v>625.65</v>
      </c>
      <c r="T22" s="7">
        <v>891.9</v>
      </c>
      <c r="U22" s="7">
        <v>0</v>
      </c>
      <c r="V22" s="7">
        <v>0</v>
      </c>
      <c r="W22" s="7"/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1"/>
      <c r="AN22" s="1"/>
      <c r="AS22" s="1"/>
      <c r="AZ22" s="1"/>
      <c r="BM22" s="1"/>
      <c r="CA22" s="1"/>
      <c r="CE22" s="1"/>
    </row>
    <row r="23" spans="1:83" ht="12">
      <c r="A23" s="1" t="s">
        <v>66</v>
      </c>
      <c r="B23" s="6" t="s">
        <v>67</v>
      </c>
      <c r="C23" s="7"/>
      <c r="D23" s="7">
        <v>4</v>
      </c>
      <c r="E23" s="7">
        <v>3.7</v>
      </c>
      <c r="F23" s="8">
        <v>160765.86</v>
      </c>
      <c r="G23" s="8">
        <v>2792.79</v>
      </c>
      <c r="H23" s="8">
        <v>0</v>
      </c>
      <c r="I23" s="8">
        <v>0</v>
      </c>
      <c r="J23" s="8">
        <v>124212.5</v>
      </c>
      <c r="K23" s="7"/>
      <c r="L23" s="7">
        <v>13</v>
      </c>
      <c r="M23" s="7">
        <v>13</v>
      </c>
      <c r="N23" s="7">
        <v>28</v>
      </c>
      <c r="O23" s="7">
        <v>528</v>
      </c>
      <c r="P23" s="7">
        <v>5</v>
      </c>
      <c r="Q23" s="7">
        <v>7</v>
      </c>
      <c r="R23" s="7"/>
      <c r="S23" s="7">
        <v>391.6</v>
      </c>
      <c r="T23" s="7">
        <v>394</v>
      </c>
      <c r="U23" s="7">
        <v>0</v>
      </c>
      <c r="V23" s="7">
        <v>0</v>
      </c>
      <c r="W23" s="7"/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1"/>
      <c r="AN23" s="1"/>
      <c r="AS23" s="1"/>
      <c r="AZ23" s="1"/>
      <c r="BM23" s="1"/>
      <c r="CA23" s="1"/>
      <c r="CE23" s="1"/>
    </row>
    <row r="24" spans="1:83" ht="12">
      <c r="A24" s="1" t="s">
        <v>68</v>
      </c>
      <c r="B24" s="6" t="s">
        <v>69</v>
      </c>
      <c r="C24" s="7"/>
      <c r="D24" s="7">
        <v>1</v>
      </c>
      <c r="E24" s="7">
        <v>1</v>
      </c>
      <c r="F24" s="8">
        <v>32145.91</v>
      </c>
      <c r="G24" s="8">
        <v>34637</v>
      </c>
      <c r="H24" s="8">
        <v>0</v>
      </c>
      <c r="I24" s="8">
        <v>0</v>
      </c>
      <c r="J24" s="8">
        <v>29398</v>
      </c>
      <c r="K24" s="7"/>
      <c r="L24" s="7">
        <v>12</v>
      </c>
      <c r="M24" s="7">
        <v>6</v>
      </c>
      <c r="N24" s="7">
        <v>9</v>
      </c>
      <c r="O24" s="7">
        <v>102</v>
      </c>
      <c r="P24" s="7">
        <v>3</v>
      </c>
      <c r="Q24" s="7">
        <v>26</v>
      </c>
      <c r="R24" s="7"/>
      <c r="S24" s="7">
        <v>86.9</v>
      </c>
      <c r="T24" s="7">
        <v>271</v>
      </c>
      <c r="U24" s="7">
        <v>0</v>
      </c>
      <c r="V24" s="7">
        <v>0</v>
      </c>
      <c r="W24" s="7"/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1"/>
      <c r="AN24" s="1"/>
      <c r="AS24" s="1"/>
      <c r="AZ24" s="1"/>
      <c r="BM24" s="1"/>
      <c r="CA24" s="1"/>
      <c r="CE24" s="1"/>
    </row>
    <row r="25" spans="1:83" ht="12">
      <c r="A25" s="1" t="s">
        <v>70</v>
      </c>
      <c r="B25" s="6" t="s">
        <v>71</v>
      </c>
      <c r="C25" s="7"/>
      <c r="D25" s="7">
        <v>4</v>
      </c>
      <c r="E25" s="7">
        <v>4</v>
      </c>
      <c r="F25" s="8">
        <v>154074.96</v>
      </c>
      <c r="G25" s="8">
        <v>30473.86</v>
      </c>
      <c r="H25" s="8">
        <v>5363.94</v>
      </c>
      <c r="I25" s="8">
        <v>0</v>
      </c>
      <c r="J25" s="8">
        <v>136471.53</v>
      </c>
      <c r="K25" s="7"/>
      <c r="L25" s="7">
        <v>19</v>
      </c>
      <c r="M25" s="7">
        <v>351</v>
      </c>
      <c r="N25" s="7">
        <v>20</v>
      </c>
      <c r="O25" s="7">
        <v>344</v>
      </c>
      <c r="P25" s="7">
        <v>33</v>
      </c>
      <c r="Q25" s="7">
        <v>100.5</v>
      </c>
      <c r="R25" s="7"/>
      <c r="S25" s="7">
        <v>275.65</v>
      </c>
      <c r="T25" s="7">
        <v>0</v>
      </c>
      <c r="U25" s="7">
        <v>0</v>
      </c>
      <c r="V25" s="7">
        <v>0</v>
      </c>
      <c r="W25" s="7"/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1"/>
      <c r="AN25" s="1"/>
      <c r="AS25" s="1"/>
      <c r="AZ25" s="1"/>
      <c r="BM25" s="1"/>
      <c r="CA25" s="1"/>
      <c r="CE25" s="1"/>
    </row>
    <row r="26" spans="1:83" ht="12">
      <c r="A26" s="1" t="s">
        <v>72</v>
      </c>
      <c r="B26" s="6" t="s">
        <v>73</v>
      </c>
      <c r="C26" s="7"/>
      <c r="D26" s="7">
        <v>9</v>
      </c>
      <c r="E26" s="7">
        <v>9</v>
      </c>
      <c r="F26" s="8">
        <v>300134.26</v>
      </c>
      <c r="G26" s="8">
        <v>64358.81</v>
      </c>
      <c r="H26" s="8">
        <v>0</v>
      </c>
      <c r="I26" s="8">
        <v>30000</v>
      </c>
      <c r="J26" s="8">
        <v>362162.92</v>
      </c>
      <c r="K26" s="7"/>
      <c r="L26" s="7">
        <v>13</v>
      </c>
      <c r="M26" s="7">
        <v>13</v>
      </c>
      <c r="N26" s="7">
        <v>4</v>
      </c>
      <c r="O26" s="7">
        <v>16</v>
      </c>
      <c r="P26" s="7">
        <v>36</v>
      </c>
      <c r="Q26" s="7">
        <v>719.5</v>
      </c>
      <c r="R26" s="7"/>
      <c r="S26" s="7">
        <v>347.11</v>
      </c>
      <c r="T26" s="7">
        <v>1201.59</v>
      </c>
      <c r="U26" s="7">
        <v>0</v>
      </c>
      <c r="V26" s="7">
        <v>0</v>
      </c>
      <c r="W26" s="7"/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1"/>
      <c r="AN26" s="1"/>
      <c r="AS26" s="1"/>
      <c r="AZ26" s="1"/>
      <c r="BM26" s="1"/>
      <c r="CA26" s="1"/>
      <c r="CE26" s="1"/>
    </row>
    <row r="27" spans="1:83" ht="12">
      <c r="A27" s="1" t="s">
        <v>74</v>
      </c>
      <c r="B27" s="6" t="s">
        <v>75</v>
      </c>
      <c r="C27" s="7"/>
      <c r="D27" s="7">
        <v>1</v>
      </c>
      <c r="E27" s="7">
        <v>0.8</v>
      </c>
      <c r="F27" s="8">
        <v>30403</v>
      </c>
      <c r="G27" s="8">
        <v>3068</v>
      </c>
      <c r="H27" s="8">
        <v>5600</v>
      </c>
      <c r="I27" s="8">
        <v>0</v>
      </c>
      <c r="J27" s="8">
        <v>28781</v>
      </c>
      <c r="K27" s="7"/>
      <c r="L27" s="7">
        <v>10</v>
      </c>
      <c r="M27" s="7">
        <v>4.5</v>
      </c>
      <c r="N27" s="7">
        <v>18</v>
      </c>
      <c r="O27" s="7">
        <v>110</v>
      </c>
      <c r="P27" s="7">
        <v>0</v>
      </c>
      <c r="Q27" s="7">
        <v>0</v>
      </c>
      <c r="R27" s="7"/>
      <c r="S27" s="7">
        <v>62.1</v>
      </c>
      <c r="T27" s="7">
        <v>0</v>
      </c>
      <c r="U27" s="7">
        <v>0</v>
      </c>
      <c r="V27" s="7">
        <v>0</v>
      </c>
      <c r="W27" s="7"/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1"/>
      <c r="AN27" s="1"/>
      <c r="AS27" s="1"/>
      <c r="AZ27" s="1"/>
      <c r="BM27" s="1"/>
      <c r="CA27" s="1"/>
      <c r="CE27" s="1"/>
    </row>
    <row r="28" spans="1:83" ht="12">
      <c r="A28" s="1" t="s">
        <v>76</v>
      </c>
      <c r="B28" s="6" t="s">
        <v>77</v>
      </c>
      <c r="C28" s="7"/>
      <c r="D28" s="7">
        <v>1</v>
      </c>
      <c r="E28" s="7">
        <v>1</v>
      </c>
      <c r="F28" s="8">
        <v>32203</v>
      </c>
      <c r="G28" s="8">
        <v>422</v>
      </c>
      <c r="H28" s="8">
        <v>0</v>
      </c>
      <c r="I28" s="8">
        <v>0</v>
      </c>
      <c r="J28" s="8">
        <v>34390</v>
      </c>
      <c r="K28" s="7"/>
      <c r="L28" s="7">
        <v>23</v>
      </c>
      <c r="M28" s="7">
        <v>11.5</v>
      </c>
      <c r="N28" s="7">
        <v>25</v>
      </c>
      <c r="O28" s="7">
        <v>130</v>
      </c>
      <c r="P28" s="7">
        <v>2</v>
      </c>
      <c r="Q28" s="7">
        <v>9</v>
      </c>
      <c r="R28" s="7"/>
      <c r="S28" s="7">
        <v>62</v>
      </c>
      <c r="T28" s="7">
        <v>176.6</v>
      </c>
      <c r="U28" s="7">
        <v>0</v>
      </c>
      <c r="V28" s="7">
        <v>0</v>
      </c>
      <c r="W28" s="7"/>
      <c r="X28" s="7">
        <v>0</v>
      </c>
      <c r="Y28" s="7">
        <v>0</v>
      </c>
      <c r="Z28" s="7">
        <v>0</v>
      </c>
      <c r="AA28" s="7">
        <v>0</v>
      </c>
      <c r="AB28" s="7">
        <v>34</v>
      </c>
      <c r="AC28" s="1"/>
      <c r="AN28" s="1"/>
      <c r="AS28" s="1"/>
      <c r="AZ28" s="1"/>
      <c r="BM28" s="1"/>
      <c r="CA28" s="1"/>
      <c r="CE28" s="1"/>
    </row>
    <row r="29" spans="1:83" ht="12">
      <c r="A29" s="1" t="s">
        <v>78</v>
      </c>
      <c r="B29" s="6" t="s">
        <v>79</v>
      </c>
      <c r="C29" s="7"/>
      <c r="D29" s="7">
        <v>2</v>
      </c>
      <c r="E29" s="7">
        <v>1.25</v>
      </c>
      <c r="F29" s="8">
        <v>36893.02</v>
      </c>
      <c r="G29" s="8">
        <v>5488.27</v>
      </c>
      <c r="H29" s="8">
        <v>0</v>
      </c>
      <c r="I29" s="8">
        <v>0</v>
      </c>
      <c r="J29" s="8">
        <v>45200</v>
      </c>
      <c r="K29" s="7"/>
      <c r="L29" s="7">
        <v>13</v>
      </c>
      <c r="M29" s="7">
        <v>4</v>
      </c>
      <c r="N29" s="7">
        <v>7</v>
      </c>
      <c r="O29" s="7">
        <v>226</v>
      </c>
      <c r="P29" s="7">
        <v>0</v>
      </c>
      <c r="Q29" s="7">
        <v>0</v>
      </c>
      <c r="R29" s="7"/>
      <c r="S29" s="7">
        <v>119.15</v>
      </c>
      <c r="T29" s="7">
        <v>796</v>
      </c>
      <c r="U29" s="7">
        <v>0</v>
      </c>
      <c r="V29" s="7">
        <v>0</v>
      </c>
      <c r="W29" s="7"/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1"/>
      <c r="AN29" s="1"/>
      <c r="AS29" s="1"/>
      <c r="AZ29" s="1"/>
      <c r="BM29" s="1"/>
      <c r="CA29" s="1"/>
      <c r="CE29" s="1"/>
    </row>
    <row r="30" spans="1:83" ht="12">
      <c r="A30" s="1" t="s">
        <v>80</v>
      </c>
      <c r="B30" s="6" t="s">
        <v>81</v>
      </c>
      <c r="C30" s="7"/>
      <c r="D30" s="7">
        <v>2</v>
      </c>
      <c r="E30" s="7">
        <v>2</v>
      </c>
      <c r="F30" s="8">
        <v>57628.07</v>
      </c>
      <c r="G30" s="8">
        <v>2000</v>
      </c>
      <c r="H30" s="8">
        <v>0</v>
      </c>
      <c r="I30" s="8">
        <v>0</v>
      </c>
      <c r="J30" s="8">
        <v>58285.14</v>
      </c>
      <c r="K30" s="7"/>
      <c r="L30" s="7">
        <v>11</v>
      </c>
      <c r="M30" s="7">
        <v>3.3</v>
      </c>
      <c r="N30" s="7">
        <v>6</v>
      </c>
      <c r="O30" s="7">
        <v>351</v>
      </c>
      <c r="P30" s="7">
        <v>4</v>
      </c>
      <c r="Q30" s="7">
        <v>27</v>
      </c>
      <c r="R30" s="7"/>
      <c r="S30" s="7">
        <v>292.6</v>
      </c>
      <c r="T30" s="7">
        <v>489</v>
      </c>
      <c r="U30" s="7">
        <v>0</v>
      </c>
      <c r="V30" s="7">
        <v>0</v>
      </c>
      <c r="W30" s="7"/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1"/>
      <c r="AN30" s="1"/>
      <c r="AS30" s="1"/>
      <c r="AZ30" s="1"/>
      <c r="BM30" s="1"/>
      <c r="CA30" s="1"/>
      <c r="CE30" s="1"/>
    </row>
    <row r="31" spans="1:83" ht="12">
      <c r="A31" s="1" t="s">
        <v>82</v>
      </c>
      <c r="B31" s="6" t="s">
        <v>83</v>
      </c>
      <c r="C31" s="7"/>
      <c r="D31" s="7">
        <v>4</v>
      </c>
      <c r="E31" s="7">
        <v>4</v>
      </c>
      <c r="F31" s="8">
        <v>90359.53</v>
      </c>
      <c r="G31" s="8">
        <v>16170.95</v>
      </c>
      <c r="H31" s="8">
        <v>0</v>
      </c>
      <c r="I31" s="8">
        <v>0</v>
      </c>
      <c r="J31" s="8">
        <v>98397.24</v>
      </c>
      <c r="K31" s="7"/>
      <c r="L31" s="7">
        <v>25</v>
      </c>
      <c r="M31" s="7">
        <v>34</v>
      </c>
      <c r="N31" s="7">
        <v>14</v>
      </c>
      <c r="O31" s="7">
        <v>225.5</v>
      </c>
      <c r="P31" s="7">
        <v>7</v>
      </c>
      <c r="Q31" s="7">
        <v>106.5</v>
      </c>
      <c r="R31" s="7"/>
      <c r="S31" s="7">
        <v>392.24</v>
      </c>
      <c r="T31" s="7">
        <v>1124.96</v>
      </c>
      <c r="U31" s="7">
        <v>0</v>
      </c>
      <c r="V31" s="7">
        <v>0</v>
      </c>
      <c r="W31" s="7"/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1"/>
      <c r="AN31" s="1"/>
      <c r="AS31" s="1"/>
      <c r="AZ31" s="1"/>
      <c r="BM31" s="1"/>
      <c r="CA31" s="1"/>
      <c r="CE31" s="1"/>
    </row>
    <row r="32" spans="1:83" ht="12">
      <c r="A32" s="1" t="s">
        <v>84</v>
      </c>
      <c r="B32" s="6" t="s">
        <v>85</v>
      </c>
      <c r="C32" s="7"/>
      <c r="D32" s="7">
        <v>6</v>
      </c>
      <c r="E32" s="7">
        <v>5</v>
      </c>
      <c r="F32" s="8">
        <v>140666</v>
      </c>
      <c r="G32" s="8">
        <v>45038</v>
      </c>
      <c r="H32" s="8">
        <v>83094</v>
      </c>
      <c r="I32" s="8">
        <v>0</v>
      </c>
      <c r="J32" s="8">
        <v>130442</v>
      </c>
      <c r="K32" s="7"/>
      <c r="L32" s="7">
        <v>21</v>
      </c>
      <c r="M32" s="7">
        <v>10.5</v>
      </c>
      <c r="N32" s="7">
        <v>7</v>
      </c>
      <c r="O32" s="7">
        <v>231.46</v>
      </c>
      <c r="P32" s="7">
        <v>16</v>
      </c>
      <c r="Q32" s="7">
        <v>486.22</v>
      </c>
      <c r="R32" s="7"/>
      <c r="S32" s="7">
        <v>188</v>
      </c>
      <c r="T32" s="7">
        <v>501.95</v>
      </c>
      <c r="U32" s="7">
        <v>0</v>
      </c>
      <c r="V32" s="7">
        <v>0</v>
      </c>
      <c r="W32" s="7"/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1"/>
      <c r="AN32" s="1"/>
      <c r="AS32" s="1"/>
      <c r="AZ32" s="1"/>
      <c r="BM32" s="1"/>
      <c r="CA32" s="1"/>
      <c r="CE32" s="1"/>
    </row>
    <row r="33" spans="1:83" ht="12">
      <c r="A33" s="1" t="s">
        <v>86</v>
      </c>
      <c r="B33" s="6" t="s">
        <v>87</v>
      </c>
      <c r="C33" s="7"/>
      <c r="D33" s="7">
        <v>3</v>
      </c>
      <c r="E33" s="7">
        <v>3</v>
      </c>
      <c r="F33" s="8">
        <v>100482</v>
      </c>
      <c r="G33" s="8">
        <v>3735</v>
      </c>
      <c r="H33" s="8">
        <v>475</v>
      </c>
      <c r="I33" s="8" t="s">
        <v>35</v>
      </c>
      <c r="J33" s="8">
        <v>83888</v>
      </c>
      <c r="K33" s="7"/>
      <c r="L33" s="7">
        <v>9</v>
      </c>
      <c r="M33" s="7">
        <v>4.5</v>
      </c>
      <c r="N33" s="7">
        <v>3</v>
      </c>
      <c r="O33" s="7">
        <v>208.5</v>
      </c>
      <c r="P33" s="7">
        <v>5</v>
      </c>
      <c r="Q33" s="7">
        <v>201.5</v>
      </c>
      <c r="R33" s="7"/>
      <c r="S33" s="7">
        <v>119.55</v>
      </c>
      <c r="T33" s="7">
        <v>176.65</v>
      </c>
      <c r="U33" s="7">
        <v>0</v>
      </c>
      <c r="V33" s="7">
        <v>0</v>
      </c>
      <c r="W33" s="7"/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1"/>
      <c r="AN33" s="1"/>
      <c r="AS33" s="1"/>
      <c r="AZ33" s="1"/>
      <c r="BM33" s="1"/>
      <c r="CA33" s="1"/>
      <c r="CE33" s="1"/>
    </row>
    <row r="34" spans="1:83" ht="12">
      <c r="A34" s="1" t="s">
        <v>88</v>
      </c>
      <c r="B34" s="6" t="s">
        <v>89</v>
      </c>
      <c r="C34" s="7"/>
      <c r="D34" s="7">
        <v>3</v>
      </c>
      <c r="E34" s="7">
        <v>3</v>
      </c>
      <c r="F34" s="8">
        <v>108503.65</v>
      </c>
      <c r="G34" s="8">
        <v>15118.78</v>
      </c>
      <c r="H34" s="8">
        <v>2112.02</v>
      </c>
      <c r="I34" s="8">
        <v>0</v>
      </c>
      <c r="J34" s="8">
        <v>90496</v>
      </c>
      <c r="K34" s="7"/>
      <c r="L34" s="7">
        <v>19</v>
      </c>
      <c r="M34" s="7">
        <v>17</v>
      </c>
      <c r="N34" s="7">
        <v>20</v>
      </c>
      <c r="O34" s="7">
        <v>448.5</v>
      </c>
      <c r="P34" s="7">
        <v>4</v>
      </c>
      <c r="Q34" s="7">
        <v>19.5</v>
      </c>
      <c r="R34" s="7"/>
      <c r="S34" s="7">
        <v>277.07</v>
      </c>
      <c r="T34" s="7">
        <v>512.48</v>
      </c>
      <c r="U34" s="7">
        <v>0</v>
      </c>
      <c r="V34" s="7">
        <v>0</v>
      </c>
      <c r="W34" s="7"/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1"/>
      <c r="AN34" s="1"/>
      <c r="AS34" s="1"/>
      <c r="AZ34" s="1"/>
      <c r="BM34" s="1"/>
      <c r="CA34" s="1"/>
      <c r="CE34" s="1"/>
    </row>
    <row r="35" spans="1:83" ht="12">
      <c r="A35" s="1" t="s">
        <v>90</v>
      </c>
      <c r="B35" s="6" t="s">
        <v>91</v>
      </c>
      <c r="C35" s="7"/>
      <c r="D35" s="7">
        <v>5</v>
      </c>
      <c r="E35" s="7">
        <v>4.6</v>
      </c>
      <c r="F35" s="8" t="s">
        <v>35</v>
      </c>
      <c r="G35" s="8" t="s">
        <v>35</v>
      </c>
      <c r="H35" s="8" t="s">
        <v>35</v>
      </c>
      <c r="I35" s="8">
        <v>0</v>
      </c>
      <c r="J35" s="8">
        <v>109538</v>
      </c>
      <c r="K35" s="7"/>
      <c r="L35" s="7">
        <v>23</v>
      </c>
      <c r="M35" s="7">
        <v>12</v>
      </c>
      <c r="N35" s="7">
        <v>14</v>
      </c>
      <c r="O35" s="7">
        <v>316.5</v>
      </c>
      <c r="P35" s="7">
        <v>4</v>
      </c>
      <c r="Q35" s="7">
        <v>66.5</v>
      </c>
      <c r="R35" s="7"/>
      <c r="S35" s="7">
        <v>285.3</v>
      </c>
      <c r="T35" s="7">
        <v>626.48</v>
      </c>
      <c r="U35" s="7">
        <v>0</v>
      </c>
      <c r="V35" s="7">
        <v>0</v>
      </c>
      <c r="W35" s="7"/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1"/>
      <c r="AN35" s="1"/>
      <c r="AS35" s="1"/>
      <c r="AZ35" s="1"/>
      <c r="BM35" s="1"/>
      <c r="CA35" s="1"/>
      <c r="CE35" s="1"/>
    </row>
    <row r="36" spans="1:83" ht="12">
      <c r="A36" s="1" t="s">
        <v>92</v>
      </c>
      <c r="B36" s="6" t="s">
        <v>93</v>
      </c>
      <c r="C36" s="7"/>
      <c r="D36" s="7">
        <v>4</v>
      </c>
      <c r="E36" s="7">
        <v>3.8</v>
      </c>
      <c r="F36" s="8">
        <v>105327.75</v>
      </c>
      <c r="G36" s="8">
        <v>15594.19</v>
      </c>
      <c r="H36" s="8">
        <v>0</v>
      </c>
      <c r="I36" s="8">
        <v>0</v>
      </c>
      <c r="J36" s="8">
        <v>170939.35</v>
      </c>
      <c r="K36" s="7"/>
      <c r="L36" s="7">
        <v>71</v>
      </c>
      <c r="M36" s="7">
        <v>19</v>
      </c>
      <c r="N36" s="7">
        <v>20</v>
      </c>
      <c r="O36" s="7">
        <v>308.5</v>
      </c>
      <c r="P36" s="7">
        <v>14</v>
      </c>
      <c r="Q36" s="7">
        <v>106.5</v>
      </c>
      <c r="R36" s="7"/>
      <c r="S36" s="7">
        <v>323.74</v>
      </c>
      <c r="T36" s="7">
        <v>422.4</v>
      </c>
      <c r="U36" s="7">
        <v>0</v>
      </c>
      <c r="V36" s="7">
        <v>0</v>
      </c>
      <c r="W36" s="7"/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1"/>
      <c r="AN36" s="1"/>
      <c r="AS36" s="1"/>
      <c r="AZ36" s="1"/>
      <c r="BM36" s="1"/>
      <c r="CA36" s="1"/>
      <c r="CE36" s="1"/>
    </row>
    <row r="37" spans="1:83" ht="12">
      <c r="A37" s="1" t="s">
        <v>94</v>
      </c>
      <c r="B37" s="6" t="s">
        <v>95</v>
      </c>
      <c r="C37" s="7"/>
      <c r="D37" s="7">
        <v>7</v>
      </c>
      <c r="E37" s="7">
        <v>6.6</v>
      </c>
      <c r="F37" s="8" t="s">
        <v>35</v>
      </c>
      <c r="G37" s="8" t="s">
        <v>35</v>
      </c>
      <c r="H37" s="8" t="s">
        <v>35</v>
      </c>
      <c r="I37" s="8" t="s">
        <v>35</v>
      </c>
      <c r="J37" s="8" t="s">
        <v>35</v>
      </c>
      <c r="K37" s="7"/>
      <c r="L37" s="7">
        <v>19</v>
      </c>
      <c r="M37" s="7">
        <v>15</v>
      </c>
      <c r="N37" s="7">
        <v>16</v>
      </c>
      <c r="O37" s="7">
        <v>671.5</v>
      </c>
      <c r="P37" s="7">
        <v>25</v>
      </c>
      <c r="Q37" s="7">
        <v>421.5</v>
      </c>
      <c r="R37" s="7"/>
      <c r="S37" s="7">
        <v>409.46</v>
      </c>
      <c r="T37" s="7">
        <v>792.39</v>
      </c>
      <c r="U37" s="7">
        <v>0</v>
      </c>
      <c r="V37" s="7">
        <v>0</v>
      </c>
      <c r="W37" s="7"/>
      <c r="X37" s="7">
        <v>0</v>
      </c>
      <c r="Y37" s="7">
        <v>0</v>
      </c>
      <c r="Z37" s="7">
        <v>4</v>
      </c>
      <c r="AA37" s="7">
        <v>150</v>
      </c>
      <c r="AB37" s="7">
        <v>190</v>
      </c>
      <c r="AC37" s="1"/>
      <c r="AN37" s="1"/>
      <c r="AS37" s="1"/>
      <c r="AZ37" s="1"/>
      <c r="BM37" s="1"/>
      <c r="CA37" s="1"/>
      <c r="CE37" s="1"/>
    </row>
    <row r="38" spans="1:83" ht="12">
      <c r="A38" s="1" t="s">
        <v>96</v>
      </c>
      <c r="B38" s="6" t="s">
        <v>97</v>
      </c>
      <c r="C38" s="7"/>
      <c r="D38" s="7">
        <v>5</v>
      </c>
      <c r="E38" s="7">
        <v>5</v>
      </c>
      <c r="F38" s="8">
        <v>167825</v>
      </c>
      <c r="G38" s="8">
        <v>19310</v>
      </c>
      <c r="H38" s="8">
        <v>934</v>
      </c>
      <c r="I38" s="8">
        <v>0</v>
      </c>
      <c r="J38" s="8">
        <v>196427</v>
      </c>
      <c r="K38" s="7"/>
      <c r="L38" s="7">
        <v>3</v>
      </c>
      <c r="M38" s="7">
        <v>2</v>
      </c>
      <c r="N38" s="7">
        <v>8</v>
      </c>
      <c r="O38" s="7">
        <v>480</v>
      </c>
      <c r="P38" s="7">
        <v>19</v>
      </c>
      <c r="Q38" s="7">
        <v>533</v>
      </c>
      <c r="R38" s="7"/>
      <c r="S38" s="7">
        <v>560.73</v>
      </c>
      <c r="T38" s="7">
        <v>839.96</v>
      </c>
      <c r="U38" s="7">
        <v>0</v>
      </c>
      <c r="V38" s="7">
        <v>988.5</v>
      </c>
      <c r="W38" s="7"/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1"/>
      <c r="AN38" s="1"/>
      <c r="AS38" s="1"/>
      <c r="AZ38" s="1"/>
      <c r="BM38" s="1"/>
      <c r="CA38" s="1"/>
      <c r="CE38" s="1"/>
    </row>
    <row r="39" spans="1:83" ht="12">
      <c r="A39" s="1" t="s">
        <v>98</v>
      </c>
      <c r="B39" s="6" t="s">
        <v>99</v>
      </c>
      <c r="C39" s="7"/>
      <c r="D39" s="7">
        <v>5</v>
      </c>
      <c r="E39" s="7">
        <v>5</v>
      </c>
      <c r="F39" s="8" t="s">
        <v>35</v>
      </c>
      <c r="G39" s="8" t="s">
        <v>35</v>
      </c>
      <c r="H39" s="8" t="s">
        <v>35</v>
      </c>
      <c r="I39" s="8" t="s">
        <v>35</v>
      </c>
      <c r="J39" s="8" t="s">
        <v>35</v>
      </c>
      <c r="K39" s="7"/>
      <c r="L39" s="7">
        <v>10</v>
      </c>
      <c r="M39" s="7">
        <v>10</v>
      </c>
      <c r="N39" s="7">
        <v>37</v>
      </c>
      <c r="O39" s="7">
        <v>361.5</v>
      </c>
      <c r="P39" s="7">
        <v>1</v>
      </c>
      <c r="Q39" s="7">
        <v>4</v>
      </c>
      <c r="R39" s="7"/>
      <c r="S39" s="7">
        <v>223.8</v>
      </c>
      <c r="T39" s="7">
        <v>0</v>
      </c>
      <c r="U39" s="7">
        <v>0</v>
      </c>
      <c r="V39" s="7">
        <v>0</v>
      </c>
      <c r="W39" s="7"/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1"/>
      <c r="AN39" s="1"/>
      <c r="AS39" s="1"/>
      <c r="AZ39" s="1"/>
      <c r="BM39" s="1"/>
      <c r="CA39" s="1"/>
      <c r="CE39" s="1"/>
    </row>
    <row r="40" spans="1:83" ht="12">
      <c r="A40" s="1" t="s">
        <v>100</v>
      </c>
      <c r="B40" s="6" t="s">
        <v>101</v>
      </c>
      <c r="C40" s="7"/>
      <c r="D40" s="7">
        <v>5</v>
      </c>
      <c r="E40" s="7">
        <v>2.5</v>
      </c>
      <c r="F40" s="8">
        <v>91873.03</v>
      </c>
      <c r="G40" s="8">
        <v>6791.52</v>
      </c>
      <c r="H40" s="8">
        <v>0</v>
      </c>
      <c r="I40" s="8">
        <v>0</v>
      </c>
      <c r="J40" s="8">
        <v>83475</v>
      </c>
      <c r="K40" s="7"/>
      <c r="L40" s="7">
        <v>17</v>
      </c>
      <c r="M40" s="7">
        <v>8.5</v>
      </c>
      <c r="N40" s="7">
        <v>12</v>
      </c>
      <c r="O40" s="7">
        <v>382</v>
      </c>
      <c r="P40" s="7">
        <v>10</v>
      </c>
      <c r="Q40" s="7">
        <v>95</v>
      </c>
      <c r="R40" s="7"/>
      <c r="S40" s="7">
        <v>245.98</v>
      </c>
      <c r="T40" s="7">
        <v>828.4</v>
      </c>
      <c r="U40" s="7">
        <v>0</v>
      </c>
      <c r="V40" s="7">
        <v>0</v>
      </c>
      <c r="W40" s="7"/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1"/>
      <c r="AN40" s="1"/>
      <c r="AS40" s="1"/>
      <c r="AZ40" s="1"/>
      <c r="BM40" s="1"/>
      <c r="CA40" s="1"/>
      <c r="CE40" s="1"/>
    </row>
    <row r="41" spans="1:83" ht="12">
      <c r="A41" s="1" t="s">
        <v>102</v>
      </c>
      <c r="B41" s="6" t="s">
        <v>103</v>
      </c>
      <c r="C41" s="7"/>
      <c r="D41" s="7">
        <v>2</v>
      </c>
      <c r="E41" s="7">
        <v>2</v>
      </c>
      <c r="F41" s="8">
        <v>55861.47</v>
      </c>
      <c r="G41" s="8">
        <v>39263.88</v>
      </c>
      <c r="H41" s="8">
        <v>0</v>
      </c>
      <c r="I41" s="8">
        <v>0</v>
      </c>
      <c r="J41" s="8">
        <v>29085</v>
      </c>
      <c r="K41" s="7"/>
      <c r="L41" s="7">
        <v>6</v>
      </c>
      <c r="M41" s="7">
        <v>3</v>
      </c>
      <c r="N41" s="7">
        <v>11</v>
      </c>
      <c r="O41" s="7">
        <v>129.5</v>
      </c>
      <c r="P41" s="7">
        <v>6</v>
      </c>
      <c r="Q41" s="7">
        <v>5</v>
      </c>
      <c r="R41" s="7"/>
      <c r="S41" s="7">
        <v>59.76</v>
      </c>
      <c r="T41" s="7">
        <v>24.85</v>
      </c>
      <c r="U41" s="7">
        <v>0</v>
      </c>
      <c r="V41" s="7">
        <v>0</v>
      </c>
      <c r="W41" s="7"/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1"/>
      <c r="AN41" s="1"/>
      <c r="AS41" s="1"/>
      <c r="AZ41" s="1"/>
      <c r="BM41" s="1"/>
      <c r="CA41" s="1"/>
      <c r="CE41" s="1"/>
    </row>
    <row r="42" spans="1:83" ht="12">
      <c r="A42" s="1" t="s">
        <v>104</v>
      </c>
      <c r="B42" s="6" t="s">
        <v>105</v>
      </c>
      <c r="C42" s="7"/>
      <c r="D42" s="7">
        <v>2</v>
      </c>
      <c r="E42" s="7">
        <v>2</v>
      </c>
      <c r="F42" s="8">
        <v>60578</v>
      </c>
      <c r="G42" s="8">
        <v>9127</v>
      </c>
      <c r="H42" s="8">
        <v>0</v>
      </c>
      <c r="I42" s="8">
        <v>0</v>
      </c>
      <c r="J42" s="8">
        <v>83185</v>
      </c>
      <c r="K42" s="7"/>
      <c r="L42" s="7">
        <v>9</v>
      </c>
      <c r="M42" s="7">
        <v>4</v>
      </c>
      <c r="N42" s="7">
        <v>14</v>
      </c>
      <c r="O42" s="7">
        <v>339</v>
      </c>
      <c r="P42" s="7">
        <v>3</v>
      </c>
      <c r="Q42" s="7">
        <v>5</v>
      </c>
      <c r="R42" s="7"/>
      <c r="S42" s="7">
        <v>250.38</v>
      </c>
      <c r="T42" s="7">
        <v>374.64</v>
      </c>
      <c r="U42" s="7">
        <v>0</v>
      </c>
      <c r="V42" s="7">
        <v>0</v>
      </c>
      <c r="W42" s="7"/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1"/>
      <c r="AN42" s="1"/>
      <c r="AS42" s="1"/>
      <c r="AZ42" s="1"/>
      <c r="BM42" s="1"/>
      <c r="CA42" s="1"/>
      <c r="CE42" s="1"/>
    </row>
    <row r="43" spans="1:83" ht="12">
      <c r="A43" s="1" t="s">
        <v>106</v>
      </c>
      <c r="B43" s="6" t="s">
        <v>107</v>
      </c>
      <c r="C43" s="7"/>
      <c r="D43" s="7">
        <v>2</v>
      </c>
      <c r="E43" s="7">
        <v>2</v>
      </c>
      <c r="F43" s="8">
        <v>62538.61</v>
      </c>
      <c r="G43" s="8">
        <v>2890.69</v>
      </c>
      <c r="H43" s="8">
        <v>0</v>
      </c>
      <c r="I43" s="8">
        <v>0</v>
      </c>
      <c r="J43" s="8">
        <v>62031</v>
      </c>
      <c r="K43" s="7"/>
      <c r="L43" s="7">
        <v>14</v>
      </c>
      <c r="M43" s="7">
        <v>7.5</v>
      </c>
      <c r="N43" s="7">
        <v>14</v>
      </c>
      <c r="O43" s="7">
        <v>221</v>
      </c>
      <c r="P43" s="7">
        <v>0</v>
      </c>
      <c r="Q43" s="7">
        <v>0</v>
      </c>
      <c r="R43" s="7"/>
      <c r="S43" s="7">
        <v>49.8</v>
      </c>
      <c r="T43" s="7">
        <v>85</v>
      </c>
      <c r="U43" s="7">
        <v>0</v>
      </c>
      <c r="V43" s="7">
        <v>0</v>
      </c>
      <c r="W43" s="7"/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1"/>
      <c r="AN43" s="1"/>
      <c r="AS43" s="1"/>
      <c r="AZ43" s="1"/>
      <c r="BM43" s="1"/>
      <c r="CA43" s="1"/>
      <c r="CE43" s="1"/>
    </row>
    <row r="44" spans="2:28" s="9" customFormat="1" ht="12">
      <c r="B44" s="25" t="s">
        <v>108</v>
      </c>
      <c r="C44" s="10"/>
      <c r="D44" s="10">
        <f>SUM(D3:D43)</f>
        <v>163</v>
      </c>
      <c r="E44" s="10">
        <f aca="true" t="shared" si="0" ref="E44:AB44">SUM(E3:E43)</f>
        <v>143.82999999999998</v>
      </c>
      <c r="F44" s="11">
        <f t="shared" si="0"/>
        <v>4013169.6799999992</v>
      </c>
      <c r="G44" s="11">
        <f t="shared" si="0"/>
        <v>614751.35</v>
      </c>
      <c r="H44" s="11">
        <f t="shared" si="0"/>
        <v>123041.55</v>
      </c>
      <c r="I44" s="11">
        <f t="shared" si="0"/>
        <v>130000</v>
      </c>
      <c r="J44" s="11">
        <f t="shared" si="0"/>
        <v>4421270.27</v>
      </c>
      <c r="K44" s="10">
        <f t="shared" si="0"/>
        <v>0</v>
      </c>
      <c r="L44" s="10">
        <f t="shared" si="0"/>
        <v>780</v>
      </c>
      <c r="M44" s="10">
        <f t="shared" si="0"/>
        <v>837.5999999999999</v>
      </c>
      <c r="N44" s="10">
        <f t="shared" si="0"/>
        <v>790</v>
      </c>
      <c r="O44" s="10">
        <f t="shared" si="0"/>
        <v>13455.46</v>
      </c>
      <c r="P44" s="10">
        <f t="shared" si="0"/>
        <v>434</v>
      </c>
      <c r="Q44" s="10">
        <f t="shared" si="0"/>
        <v>5741.72</v>
      </c>
      <c r="R44" s="10">
        <f t="shared" si="0"/>
        <v>0</v>
      </c>
      <c r="S44" s="10">
        <f t="shared" si="0"/>
        <v>12105.289999999992</v>
      </c>
      <c r="T44" s="10">
        <f t="shared" si="0"/>
        <v>20650.18</v>
      </c>
      <c r="U44" s="10">
        <f t="shared" si="0"/>
        <v>23407</v>
      </c>
      <c r="V44" s="10">
        <f t="shared" si="0"/>
        <v>1132.5</v>
      </c>
      <c r="W44" s="10">
        <f t="shared" si="0"/>
        <v>0</v>
      </c>
      <c r="X44" s="10">
        <f t="shared" si="0"/>
        <v>0</v>
      </c>
      <c r="Y44" s="10">
        <f t="shared" si="0"/>
        <v>0</v>
      </c>
      <c r="Z44" s="10">
        <f t="shared" si="0"/>
        <v>5</v>
      </c>
      <c r="AA44" s="10">
        <f t="shared" si="0"/>
        <v>650</v>
      </c>
      <c r="AB44" s="10">
        <f t="shared" si="0"/>
        <v>284</v>
      </c>
    </row>
    <row r="45" spans="2:28" s="12" customFormat="1" ht="12">
      <c r="B45" s="26" t="s">
        <v>109</v>
      </c>
      <c r="C45" s="13"/>
      <c r="D45" s="14">
        <f>AVERAGE(D3:D43)</f>
        <v>3.975609756097561</v>
      </c>
      <c r="E45" s="14">
        <f aca="true" t="shared" si="1" ref="E45:AB45">AVERAGE(E3:E43)</f>
        <v>3.5080487804878047</v>
      </c>
      <c r="F45" s="15">
        <f t="shared" si="1"/>
        <v>118034.40235294115</v>
      </c>
      <c r="G45" s="15">
        <f t="shared" si="1"/>
        <v>18080.92205882353</v>
      </c>
      <c r="H45" s="15">
        <f t="shared" si="1"/>
        <v>3618.869117647059</v>
      </c>
      <c r="I45" s="15">
        <f t="shared" si="1"/>
        <v>3513.5135135135133</v>
      </c>
      <c r="J45" s="15">
        <f t="shared" si="1"/>
        <v>116349.21763157894</v>
      </c>
      <c r="K45" s="13" t="e">
        <f t="shared" si="1"/>
        <v>#DIV/0!</v>
      </c>
      <c r="L45" s="16">
        <f t="shared" si="1"/>
        <v>19.5</v>
      </c>
      <c r="M45" s="16">
        <f t="shared" si="1"/>
        <v>20.429268292682924</v>
      </c>
      <c r="N45" s="16">
        <f t="shared" si="1"/>
        <v>19.26829268292683</v>
      </c>
      <c r="O45" s="16">
        <f t="shared" si="1"/>
        <v>328.1819512195122</v>
      </c>
      <c r="P45" s="16">
        <f t="shared" si="1"/>
        <v>10.85</v>
      </c>
      <c r="Q45" s="16">
        <f t="shared" si="1"/>
        <v>140.0419512195122</v>
      </c>
      <c r="R45" s="13" t="e">
        <f t="shared" si="1"/>
        <v>#DIV/0!</v>
      </c>
      <c r="S45" s="16">
        <f t="shared" si="1"/>
        <v>302.6322499999998</v>
      </c>
      <c r="T45" s="16">
        <f t="shared" si="1"/>
        <v>516.2545</v>
      </c>
      <c r="U45" s="16">
        <f t="shared" si="1"/>
        <v>585.175</v>
      </c>
      <c r="V45" s="16">
        <f t="shared" si="1"/>
        <v>28.3125</v>
      </c>
      <c r="W45" s="13" t="e">
        <f t="shared" si="1"/>
        <v>#DIV/0!</v>
      </c>
      <c r="X45" s="13">
        <f t="shared" si="1"/>
        <v>0</v>
      </c>
      <c r="Y45" s="13">
        <f t="shared" si="1"/>
        <v>0</v>
      </c>
      <c r="Z45" s="13">
        <f t="shared" si="1"/>
        <v>0.12195121951219512</v>
      </c>
      <c r="AA45" s="13">
        <f t="shared" si="1"/>
        <v>15.853658536585366</v>
      </c>
      <c r="AB45" s="13">
        <f t="shared" si="1"/>
        <v>6.926829268292683</v>
      </c>
    </row>
    <row r="46" spans="2:28" s="17" customFormat="1" ht="12">
      <c r="B46" s="27" t="s">
        <v>110</v>
      </c>
      <c r="C46" s="18"/>
      <c r="D46" s="18">
        <f>MIN(D3:D43)</f>
        <v>1</v>
      </c>
      <c r="E46" s="18">
        <f aca="true" t="shared" si="2" ref="E46:AB46">MIN(E3:E43)</f>
        <v>0.8</v>
      </c>
      <c r="F46" s="19">
        <f t="shared" si="2"/>
        <v>24151.69</v>
      </c>
      <c r="G46" s="19">
        <f t="shared" si="2"/>
        <v>0</v>
      </c>
      <c r="H46" s="19">
        <f t="shared" si="2"/>
        <v>0</v>
      </c>
      <c r="I46" s="19">
        <f t="shared" si="2"/>
        <v>0</v>
      </c>
      <c r="J46" s="19">
        <f t="shared" si="2"/>
        <v>0</v>
      </c>
      <c r="K46" s="18">
        <f t="shared" si="2"/>
        <v>0</v>
      </c>
      <c r="L46" s="18">
        <f t="shared" si="2"/>
        <v>3</v>
      </c>
      <c r="M46" s="20">
        <f t="shared" si="2"/>
        <v>0</v>
      </c>
      <c r="N46" s="18">
        <f t="shared" si="2"/>
        <v>3</v>
      </c>
      <c r="O46" s="20">
        <f t="shared" si="2"/>
        <v>16</v>
      </c>
      <c r="P46" s="18">
        <f t="shared" si="2"/>
        <v>0</v>
      </c>
      <c r="Q46" s="18">
        <f t="shared" si="2"/>
        <v>0</v>
      </c>
      <c r="R46" s="18">
        <f t="shared" si="2"/>
        <v>0</v>
      </c>
      <c r="S46" s="18">
        <f t="shared" si="2"/>
        <v>49.8</v>
      </c>
      <c r="T46" s="18">
        <f t="shared" si="2"/>
        <v>0</v>
      </c>
      <c r="U46" s="18">
        <f t="shared" si="2"/>
        <v>0</v>
      </c>
      <c r="V46" s="18">
        <f t="shared" si="2"/>
        <v>0</v>
      </c>
      <c r="W46" s="18">
        <f t="shared" si="2"/>
        <v>0</v>
      </c>
      <c r="X46" s="18">
        <f t="shared" si="2"/>
        <v>0</v>
      </c>
      <c r="Y46" s="18">
        <f t="shared" si="2"/>
        <v>0</v>
      </c>
      <c r="Z46" s="18">
        <f t="shared" si="2"/>
        <v>0</v>
      </c>
      <c r="AA46" s="18">
        <f t="shared" si="2"/>
        <v>0</v>
      </c>
      <c r="AB46" s="18">
        <f t="shared" si="2"/>
        <v>0</v>
      </c>
    </row>
    <row r="47" spans="2:28" s="17" customFormat="1" ht="12">
      <c r="B47" s="27" t="s">
        <v>111</v>
      </c>
      <c r="C47" s="18"/>
      <c r="D47" s="18">
        <f>MAX(D3:D43)</f>
        <v>16</v>
      </c>
      <c r="E47" s="18">
        <f aca="true" t="shared" si="3" ref="E47:AB47">MAX(E3:E43)</f>
        <v>15.2</v>
      </c>
      <c r="F47" s="19">
        <f t="shared" si="3"/>
        <v>630077</v>
      </c>
      <c r="G47" s="19">
        <f t="shared" si="3"/>
        <v>80459</v>
      </c>
      <c r="H47" s="19">
        <f t="shared" si="3"/>
        <v>83094</v>
      </c>
      <c r="I47" s="19">
        <f t="shared" si="3"/>
        <v>100000</v>
      </c>
      <c r="J47" s="19">
        <f t="shared" si="3"/>
        <v>784738</v>
      </c>
      <c r="K47" s="18">
        <f t="shared" si="3"/>
        <v>0</v>
      </c>
      <c r="L47" s="18">
        <f t="shared" si="3"/>
        <v>92</v>
      </c>
      <c r="M47" s="20">
        <f t="shared" si="3"/>
        <v>351</v>
      </c>
      <c r="N47" s="20">
        <f t="shared" si="3"/>
        <v>79</v>
      </c>
      <c r="O47" s="20">
        <f t="shared" si="3"/>
        <v>1326</v>
      </c>
      <c r="P47" s="20">
        <f t="shared" si="3"/>
        <v>51</v>
      </c>
      <c r="Q47" s="18">
        <f t="shared" si="3"/>
        <v>1200.5</v>
      </c>
      <c r="R47" s="18">
        <f t="shared" si="3"/>
        <v>0</v>
      </c>
      <c r="S47" s="18">
        <f t="shared" si="3"/>
        <v>1256.41</v>
      </c>
      <c r="T47" s="18">
        <f t="shared" si="3"/>
        <v>1878.27</v>
      </c>
      <c r="U47" s="18">
        <f t="shared" si="3"/>
        <v>23287</v>
      </c>
      <c r="V47" s="18">
        <f t="shared" si="3"/>
        <v>988.5</v>
      </c>
      <c r="W47" s="18">
        <f t="shared" si="3"/>
        <v>0</v>
      </c>
      <c r="X47" s="18">
        <f t="shared" si="3"/>
        <v>0</v>
      </c>
      <c r="Y47" s="18">
        <f t="shared" si="3"/>
        <v>0</v>
      </c>
      <c r="Z47" s="18">
        <f t="shared" si="3"/>
        <v>4</v>
      </c>
      <c r="AA47" s="18">
        <f t="shared" si="3"/>
        <v>500</v>
      </c>
      <c r="AB47" s="18">
        <f t="shared" si="3"/>
        <v>190</v>
      </c>
    </row>
  </sheetData>
  <sheetProtection selectLockedCells="1" selectUnlockedCells="1"/>
  <mergeCells count="4">
    <mergeCell ref="D1:J1"/>
    <mergeCell ref="L1:Q1"/>
    <mergeCell ref="S1:V1"/>
    <mergeCell ref="X1:AB1"/>
  </mergeCells>
  <printOptions horizontalCentered="1" verticalCentered="1"/>
  <pageMargins left="0.5902777777777778" right="0.5902777777777778" top="0.9236111111111112" bottom="0.6576388888888889" header="0.5902777777777778" footer="0.39375"/>
  <pageSetup horizontalDpi="300" verticalDpi="300" orientation="portrait" paperSize="9" scale="95" r:id="rId1"/>
  <headerFooter alignWithMargins="0">
    <oddHeader>&amp;C&amp;"Times New Roman,Normal"&amp;12Données statistiques 2014 - Centres de gestion</oddHeader>
    <oddFooter>&amp;R&amp;"Times New Roman,Italique"&amp;9Service interministériel des Archives de France - &amp;D</oddFooter>
  </headerFooter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emmanuel.penicaut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