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00" activeTab="0"/>
  </bookViews>
  <sheets>
    <sheet name="Feuil1" sheetId="1" r:id="rId1"/>
  </sheets>
  <definedNames>
    <definedName name="_xlnm.Print_Titles" localSheetId="0">'Feuil1'!$A:$A,'Feuil1'!$1:$2</definedName>
    <definedName name="_xlnm.Print_Area" localSheetId="0">'Feuil1'!$A$1:$AB$68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<sst xmlns="http://schemas.openxmlformats.org/spreadsheetml/2006/main" count="383" uniqueCount="104">
  <si>
    <t>Opérateur public</t>
  </si>
  <si>
    <t>2. Gestion et occupation des espaces</t>
  </si>
  <si>
    <t>3. Contrôle et collecte</t>
  </si>
  <si>
    <t>4. Communication et action scientifique</t>
  </si>
  <si>
    <t>Agence de l'environnement et de la maîtrise de l'énergie  (ADEME)</t>
  </si>
  <si>
    <t>Oui</t>
  </si>
  <si>
    <t>Non</t>
  </si>
  <si>
    <t>n.c.</t>
  </si>
  <si>
    <t>Aéroports de Paris</t>
  </si>
  <si>
    <t>n.c</t>
  </si>
  <si>
    <t>Agence de l'eau Loire Bretagne</t>
  </si>
  <si>
    <t>Agence de l'eau Rhin-Meuse</t>
  </si>
  <si>
    <t>Assistance publique - Hôpitaux de Paris (AP-HP)</t>
  </si>
  <si>
    <t>Agence de services et de paiement (ASP)</t>
  </si>
  <si>
    <t xml:space="preserve">Association-Hospitalière-Bourgogne-Franche-Comté (AHBFC) </t>
  </si>
  <si>
    <t>Bureau de Recherches Géologiques et Minières (BRGM)</t>
  </si>
  <si>
    <t>Commissariat à l'énergie atomique 
et aux énergies alternatives (CEA)</t>
  </si>
  <si>
    <t>/</t>
  </si>
  <si>
    <t>Commissariat à l'énergie atomique et aux énergies alternatives / Service archives historiques</t>
  </si>
  <si>
    <t>nc</t>
  </si>
  <si>
    <t xml:space="preserve">n.c. </t>
  </si>
  <si>
    <t>Centre hospitalier de Troyes</t>
  </si>
  <si>
    <t>Cour de cassation</t>
  </si>
  <si>
    <t>Cour des comptes</t>
  </si>
  <si>
    <t xml:space="preserve">  Défenseur des droits</t>
  </si>
  <si>
    <t>EDF</t>
  </si>
  <si>
    <t>France Stratégie</t>
  </si>
  <si>
    <t>FranceAgriMer</t>
  </si>
  <si>
    <t>Grand Port Maritime de Nantes Saint-Nazaire</t>
  </si>
  <si>
    <t>RATP</t>
  </si>
  <si>
    <t xml:space="preserve">Université Claude Bernard Lyon 1  </t>
  </si>
  <si>
    <t>Université de Strasbourg</t>
  </si>
  <si>
    <t>Université de technologie de Compiègne</t>
  </si>
  <si>
    <t>Université de Bordeaux</t>
  </si>
  <si>
    <t>Université de Caen Normandie</t>
  </si>
  <si>
    <t>Université Paris Nanterre</t>
  </si>
  <si>
    <t>Université de Montpellier</t>
  </si>
  <si>
    <t>Délimitation du périmètre : siège</t>
  </si>
  <si>
    <t>Délimitation du périmètre : délégations</t>
  </si>
  <si>
    <t>Budget d'investisse-ment</t>
  </si>
  <si>
    <t>Budget de prestations de service</t>
  </si>
  <si>
    <t>Budget d'acquisi-tions</t>
  </si>
  <si>
    <t>Effectif (ETP)</t>
  </si>
  <si>
    <t>Surface des locaux (m²)</t>
  </si>
  <si>
    <t xml:space="preserve"> Magasins, équipés ou non (m²)</t>
  </si>
  <si>
    <t>Métrage linéaire équipé</t>
  </si>
  <si>
    <t>Métrage linéaire occupé</t>
  </si>
  <si>
    <t>Métrage linéaire libre</t>
  </si>
  <si>
    <t>Volume conservé dans les locaux non équipés (ml)</t>
  </si>
  <si>
    <t>Volume total des archives définitives conservées (ml)</t>
  </si>
  <si>
    <t>Total des accroissements (ml)</t>
  </si>
  <si>
    <t>Fonds traités (ml)</t>
  </si>
  <si>
    <t>Versements effectués aux Archives nationales ou départemen-tales (ml)</t>
  </si>
  <si>
    <t>Communications administratives</t>
  </si>
  <si>
    <t>Lecteurs</t>
  </si>
  <si>
    <t>Communications au public</t>
  </si>
  <si>
    <t>Recherches par correspondance</t>
  </si>
  <si>
    <t>Expositions</t>
  </si>
  <si>
    <t>Visiteurs des expositions</t>
  </si>
  <si>
    <t>Dérogation</t>
  </si>
  <si>
    <t>Métrage linéaire externalisé au 01/01/2017</t>
  </si>
  <si>
    <t>Métrage linéaire externalisé au 31/12/2017</t>
  </si>
  <si>
    <t>Nombre de tableaux de gestion créés en 2017</t>
  </si>
  <si>
    <t>Agence nationale pour la gestion des déchets radioactifs (ANDRA)</t>
  </si>
  <si>
    <t xml:space="preserve">Chambre de commerce et d'industrie de Paris Ile-de-France  </t>
  </si>
  <si>
    <t>Chambre de commerce et d'industrie de Toulouse</t>
  </si>
  <si>
    <t>Conseil économique social et environnemental (CESE)</t>
  </si>
  <si>
    <t>Commissariat général à l'égalité des territoires (CGET)</t>
  </si>
  <si>
    <t>Caisse nationale des allocations familiales (CNAF)</t>
  </si>
  <si>
    <t xml:space="preserve">DEFACTO - Paris la Défense </t>
  </si>
  <si>
    <t>Établissement national des invalides de la marine (ENIM)</t>
  </si>
  <si>
    <t>École nationale d'administration (ENA)</t>
  </si>
  <si>
    <t>EPAMARNE (Établissement public de l'aménagement de Marne-la-Vallée)</t>
  </si>
  <si>
    <t>École pratique des Hautes Etudes (EPHE)</t>
  </si>
  <si>
    <t>Centre hospitalier de Guéret</t>
  </si>
  <si>
    <t>Centre hospitalier Alpes Isère</t>
  </si>
  <si>
    <t>Centre hospitalier de Cholet</t>
  </si>
  <si>
    <t>Centre hospitalier de La Valette</t>
  </si>
  <si>
    <t>Centre hospitalier Philippe Pinel - Amiens</t>
  </si>
  <si>
    <t>Institut Français de Recherche pour l'Exploitation de la Mer (IFREMER)</t>
  </si>
  <si>
    <t>Institut national de la propriété industrielle (INPI)</t>
  </si>
  <si>
    <t xml:space="preserve">Maison archéologie et ethnologie, René-
Ginouvès (MAE)  </t>
  </si>
  <si>
    <t>Moyenne</t>
  </si>
  <si>
    <t>Médiane</t>
  </si>
  <si>
    <t>Minimum</t>
  </si>
  <si>
    <t>Maximum</t>
  </si>
  <si>
    <t>1. Informations générales et moyens</t>
  </si>
  <si>
    <t>Budget de fonctionnement</t>
  </si>
  <si>
    <t>Centre hospitalier intercommunal Alençon-Mamers</t>
  </si>
  <si>
    <t>CentraleSupélec</t>
  </si>
  <si>
    <t>Centre international d'études pédagogiques (CIEP)</t>
  </si>
  <si>
    <t>École française d'Athènes (EFA)</t>
  </si>
  <si>
    <t>École normale supérieure de Lyon (ENS-Lyon)</t>
  </si>
  <si>
    <t>Établissement public d'aménagement universitaire de la Région Ile-de-France (EPAURIF)</t>
  </si>
  <si>
    <t>Institut national des langues et civilisations orientales (INALCO)</t>
  </si>
  <si>
    <t>Observatoire de Paris</t>
  </si>
  <si>
    <t>Université Paris 1 Panthéon-Sorbonne</t>
  </si>
  <si>
    <t>Université Sorbonne Nouvelle - Paris 3</t>
  </si>
  <si>
    <t>Université Paris-Sorbonne</t>
  </si>
  <si>
    <t>Université Pierre et Marie Curie</t>
  </si>
  <si>
    <t>Université Paris Diderot</t>
  </si>
  <si>
    <t>Université Paris-Dauphine</t>
  </si>
  <si>
    <t>Rectorat de Paris</t>
  </si>
  <si>
    <t>TOTAL (60 établissements ont participé à l'enquête)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</si>
</sst>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"/>
    <numFmt numFmtId="165" formatCode="0.0"/>
    <numFmt numFmtId="166" formatCode="#,##0\ &quot;€&quot;"/>
    <numFmt numFmtId="167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37">
    <xf numFmtId="0" fontId="0" fillId="0" borderId="0" xfId="0" applyFont="1" applyAlignment="1">
      <alignment/>
    </xf>
    <xf numFmtId="4" fontId="39" fillId="0" borderId="0" xfId="0" applyNumberFormat="1" applyFont="1" applyBorder="1" applyAlignment="1">
      <alignment horizontal="right"/>
    </xf>
    <xf numFmtId="166" fontId="39" fillId="0" borderId="0" xfId="0" applyNumberFormat="1" applyFont="1" applyBorder="1" applyAlignment="1">
      <alignment horizontal="right"/>
    </xf>
    <xf numFmtId="165" fontId="39" fillId="0" borderId="0" xfId="0" applyNumberFormat="1" applyFont="1" applyBorder="1" applyAlignment="1">
      <alignment horizontal="right"/>
    </xf>
    <xf numFmtId="3" fontId="39" fillId="0" borderId="0" xfId="0" applyNumberFormat="1" applyFont="1" applyBorder="1" applyAlignment="1">
      <alignment horizontal="right"/>
    </xf>
    <xf numFmtId="1" fontId="39" fillId="0" borderId="0" xfId="0" applyNumberFormat="1" applyFont="1" applyBorder="1" applyAlignment="1">
      <alignment horizontal="right"/>
    </xf>
    <xf numFmtId="4" fontId="40" fillId="33" borderId="10" xfId="0" applyNumberFormat="1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4" fillId="35" borderId="11" xfId="0" applyFont="1" applyFill="1" applyBorder="1" applyAlignment="1">
      <alignment horizontal="center" vertical="center" wrapText="1"/>
    </xf>
    <xf numFmtId="166" fontId="4" fillId="35" borderId="11" xfId="0" applyNumberFormat="1" applyFont="1" applyFill="1" applyBorder="1" applyAlignment="1">
      <alignment horizontal="center" vertical="center" wrapText="1"/>
    </xf>
    <xf numFmtId="165" fontId="4" fillId="35" borderId="11" xfId="0" applyNumberFormat="1" applyFont="1" applyFill="1" applyBorder="1" applyAlignment="1">
      <alignment horizontal="center" vertical="center" wrapText="1"/>
    </xf>
    <xf numFmtId="3" fontId="4" fillId="35" borderId="11" xfId="0" applyNumberFormat="1" applyFont="1" applyFill="1" applyBorder="1" applyAlignment="1">
      <alignment horizontal="center" vertical="center" wrapText="1"/>
    </xf>
    <xf numFmtId="4" fontId="4" fillId="35" borderId="11" xfId="0" applyNumberFormat="1" applyFont="1" applyFill="1" applyBorder="1" applyAlignment="1">
      <alignment horizontal="center" vertical="center" wrapText="1"/>
    </xf>
    <xf numFmtId="1" fontId="4" fillId="35" borderId="11" xfId="0" applyNumberFormat="1" applyFont="1" applyFill="1" applyBorder="1" applyAlignment="1">
      <alignment horizontal="center" vertical="center" wrapText="1"/>
    </xf>
    <xf numFmtId="4" fontId="40" fillId="36" borderId="11" xfId="0" applyNumberFormat="1" applyFont="1" applyFill="1" applyBorder="1" applyAlignment="1">
      <alignment horizontal="center" vertical="center"/>
    </xf>
    <xf numFmtId="4" fontId="40" fillId="36" borderId="11" xfId="0" applyNumberFormat="1" applyFont="1" applyFill="1" applyBorder="1" applyAlignment="1">
      <alignment horizontal="center" vertical="center" wrapText="1"/>
    </xf>
    <xf numFmtId="4" fontId="39" fillId="0" borderId="11" xfId="0" applyNumberFormat="1" applyFont="1" applyBorder="1" applyAlignment="1">
      <alignment horizontal="right" vertical="center"/>
    </xf>
    <xf numFmtId="166" fontId="39" fillId="0" borderId="11" xfId="0" applyNumberFormat="1" applyFont="1" applyBorder="1" applyAlignment="1">
      <alignment horizontal="right" vertical="center"/>
    </xf>
    <xf numFmtId="165" fontId="39" fillId="0" borderId="11" xfId="0" applyNumberFormat="1" applyFont="1" applyBorder="1" applyAlignment="1">
      <alignment horizontal="right" vertical="center"/>
    </xf>
    <xf numFmtId="3" fontId="39" fillId="0" borderId="11" xfId="0" applyNumberFormat="1" applyFont="1" applyBorder="1" applyAlignment="1">
      <alignment horizontal="right" vertical="center"/>
    </xf>
    <xf numFmtId="1" fontId="39" fillId="0" borderId="11" xfId="0" applyNumberFormat="1" applyFont="1" applyBorder="1" applyAlignment="1">
      <alignment horizontal="right" vertical="center"/>
    </xf>
    <xf numFmtId="4" fontId="39" fillId="0" borderId="0" xfId="0" applyNumberFormat="1" applyFont="1" applyBorder="1" applyAlignment="1">
      <alignment horizontal="right" vertical="center"/>
    </xf>
    <xf numFmtId="167" fontId="39" fillId="0" borderId="11" xfId="0" applyNumberFormat="1" applyFont="1" applyBorder="1" applyAlignment="1">
      <alignment horizontal="right" vertical="center"/>
    </xf>
    <xf numFmtId="4" fontId="41" fillId="0" borderId="11" xfId="0" applyNumberFormat="1" applyFont="1" applyBorder="1" applyAlignment="1">
      <alignment horizontal="right"/>
    </xf>
    <xf numFmtId="166" fontId="41" fillId="0" borderId="11" xfId="0" applyNumberFormat="1" applyFont="1" applyBorder="1" applyAlignment="1">
      <alignment horizontal="right"/>
    </xf>
    <xf numFmtId="3" fontId="41" fillId="0" borderId="11" xfId="0" applyNumberFormat="1" applyFont="1" applyBorder="1" applyAlignment="1">
      <alignment horizontal="right"/>
    </xf>
    <xf numFmtId="4" fontId="39" fillId="0" borderId="11" xfId="0" applyNumberFormat="1" applyFont="1" applyBorder="1" applyAlignment="1">
      <alignment horizontal="right" vertical="center" wrapText="1"/>
    </xf>
    <xf numFmtId="166" fontId="39" fillId="0" borderId="11" xfId="0" applyNumberFormat="1" applyFont="1" applyBorder="1" applyAlignment="1">
      <alignment horizontal="right" vertical="center" wrapText="1"/>
    </xf>
    <xf numFmtId="165" fontId="39" fillId="0" borderId="11" xfId="0" applyNumberFormat="1" applyFont="1" applyBorder="1" applyAlignment="1">
      <alignment horizontal="right" vertical="center" wrapText="1"/>
    </xf>
    <xf numFmtId="3" fontId="39" fillId="0" borderId="11" xfId="0" applyNumberFormat="1" applyFont="1" applyBorder="1" applyAlignment="1">
      <alignment horizontal="right" vertical="center" wrapText="1"/>
    </xf>
    <xf numFmtId="167" fontId="39" fillId="0" borderId="11" xfId="0" applyNumberFormat="1" applyFont="1" applyBorder="1" applyAlignment="1">
      <alignment horizontal="right" vertical="center" wrapText="1"/>
    </xf>
    <xf numFmtId="1" fontId="39" fillId="0" borderId="11" xfId="0" applyNumberFormat="1" applyFont="1" applyBorder="1" applyAlignment="1">
      <alignment horizontal="right" vertical="center" wrapText="1"/>
    </xf>
    <xf numFmtId="4" fontId="39" fillId="0" borderId="0" xfId="0" applyNumberFormat="1" applyFont="1" applyBorder="1" applyAlignment="1">
      <alignment horizontal="right" vertical="center" wrapText="1"/>
    </xf>
    <xf numFmtId="0" fontId="2" fillId="37" borderId="11" xfId="0" applyFont="1" applyFill="1" applyBorder="1" applyAlignment="1">
      <alignment horizontal="left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48"/>
  <sheetViews>
    <sheetView tabSelected="1" workbookViewId="0" topLeftCell="A1">
      <pane ySplit="2" topLeftCell="A3" activePane="bottomLeft" state="frozen"/>
      <selection pane="topLeft" activeCell="A1" sqref="A1"/>
      <selection pane="bottomLeft" activeCell="A3" sqref="A3:IV3"/>
    </sheetView>
  </sheetViews>
  <sheetFormatPr defaultColWidth="11.421875" defaultRowHeight="15"/>
  <cols>
    <col min="1" max="1" width="60.57421875" style="6" customWidth="1"/>
    <col min="2" max="4" width="11.421875" style="1" customWidth="1"/>
    <col min="5" max="5" width="13.421875" style="2" customWidth="1"/>
    <col min="6" max="6" width="12.00390625" style="2" customWidth="1"/>
    <col min="7" max="7" width="13.00390625" style="2" customWidth="1"/>
    <col min="8" max="8" width="11.421875" style="2" customWidth="1"/>
    <col min="9" max="9" width="11.421875" style="3" customWidth="1"/>
    <col min="10" max="19" width="11.421875" style="4" customWidth="1"/>
    <col min="20" max="20" width="13.00390625" style="4" customWidth="1"/>
    <col min="21" max="21" width="11.421875" style="4" customWidth="1"/>
    <col min="22" max="22" width="11.421875" style="1" customWidth="1"/>
    <col min="23" max="23" width="14.28125" style="4" customWidth="1"/>
    <col min="24" max="25" width="14.140625" style="4" customWidth="1"/>
    <col min="26" max="26" width="14.421875" style="4" customWidth="1"/>
    <col min="27" max="27" width="13.57421875" style="5" customWidth="1"/>
    <col min="28" max="28" width="11.421875" style="5" customWidth="1"/>
    <col min="29" max="16384" width="11.421875" style="1" customWidth="1"/>
  </cols>
  <sheetData>
    <row r="1" spans="1:48" s="8" customFormat="1" ht="15">
      <c r="A1" s="35" t="s">
        <v>0</v>
      </c>
      <c r="B1" s="34" t="s">
        <v>86</v>
      </c>
      <c r="C1" s="34"/>
      <c r="D1" s="34"/>
      <c r="E1" s="34"/>
      <c r="F1" s="34"/>
      <c r="G1" s="34"/>
      <c r="H1" s="34"/>
      <c r="I1" s="34"/>
      <c r="J1" s="34" t="s">
        <v>1</v>
      </c>
      <c r="K1" s="34"/>
      <c r="L1" s="34"/>
      <c r="M1" s="34"/>
      <c r="N1" s="34"/>
      <c r="O1" s="34"/>
      <c r="P1" s="34"/>
      <c r="Q1" s="34"/>
      <c r="R1" s="34" t="s">
        <v>2</v>
      </c>
      <c r="S1" s="34"/>
      <c r="T1" s="34"/>
      <c r="U1" s="34"/>
      <c r="V1" s="34"/>
      <c r="W1" s="34" t="s">
        <v>3</v>
      </c>
      <c r="X1" s="34"/>
      <c r="Y1" s="34"/>
      <c r="Z1" s="34"/>
      <c r="AA1" s="34"/>
      <c r="AB1" s="34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28" s="7" customFormat="1" ht="75.75" customHeight="1">
      <c r="A2" s="36"/>
      <c r="B2" s="9" t="s">
        <v>37</v>
      </c>
      <c r="C2" s="9" t="s">
        <v>38</v>
      </c>
      <c r="D2" s="9" t="s">
        <v>59</v>
      </c>
      <c r="E2" s="10" t="s">
        <v>87</v>
      </c>
      <c r="F2" s="10" t="s">
        <v>39</v>
      </c>
      <c r="G2" s="10" t="s">
        <v>40</v>
      </c>
      <c r="H2" s="10" t="s">
        <v>41</v>
      </c>
      <c r="I2" s="11" t="s">
        <v>42</v>
      </c>
      <c r="J2" s="12" t="s">
        <v>43</v>
      </c>
      <c r="K2" s="12" t="s">
        <v>44</v>
      </c>
      <c r="L2" s="12" t="s">
        <v>45</v>
      </c>
      <c r="M2" s="12" t="s">
        <v>46</v>
      </c>
      <c r="N2" s="12" t="s">
        <v>47</v>
      </c>
      <c r="O2" s="12" t="s">
        <v>48</v>
      </c>
      <c r="P2" s="12" t="s">
        <v>60</v>
      </c>
      <c r="Q2" s="12" t="s">
        <v>61</v>
      </c>
      <c r="R2" s="12" t="s">
        <v>62</v>
      </c>
      <c r="S2" s="12" t="s">
        <v>49</v>
      </c>
      <c r="T2" s="12" t="s">
        <v>50</v>
      </c>
      <c r="U2" s="12" t="s">
        <v>51</v>
      </c>
      <c r="V2" s="13" t="s">
        <v>52</v>
      </c>
      <c r="W2" s="12" t="s">
        <v>53</v>
      </c>
      <c r="X2" s="12" t="s">
        <v>54</v>
      </c>
      <c r="Y2" s="12" t="s">
        <v>55</v>
      </c>
      <c r="Z2" s="12" t="s">
        <v>56</v>
      </c>
      <c r="AA2" s="14" t="s">
        <v>57</v>
      </c>
      <c r="AB2" s="14" t="s">
        <v>58</v>
      </c>
    </row>
    <row r="3" spans="1:28" s="22" customFormat="1" ht="21.75" customHeight="1">
      <c r="A3" s="15" t="s">
        <v>4</v>
      </c>
      <c r="B3" s="17" t="s">
        <v>5</v>
      </c>
      <c r="C3" s="17" t="s">
        <v>5</v>
      </c>
      <c r="D3" s="17" t="s">
        <v>6</v>
      </c>
      <c r="E3" s="18" t="s">
        <v>7</v>
      </c>
      <c r="F3" s="18" t="s">
        <v>7</v>
      </c>
      <c r="G3" s="18" t="s">
        <v>7</v>
      </c>
      <c r="H3" s="18" t="s">
        <v>7</v>
      </c>
      <c r="I3" s="19">
        <v>3.5</v>
      </c>
      <c r="J3" s="20" t="s">
        <v>7</v>
      </c>
      <c r="K3" s="20">
        <v>0</v>
      </c>
      <c r="L3" s="20">
        <v>3228</v>
      </c>
      <c r="M3" s="20">
        <v>3228</v>
      </c>
      <c r="N3" s="20">
        <v>0</v>
      </c>
      <c r="O3" s="20">
        <v>0</v>
      </c>
      <c r="P3" s="20">
        <v>0</v>
      </c>
      <c r="Q3" s="20">
        <v>0</v>
      </c>
      <c r="R3" s="20">
        <v>0</v>
      </c>
      <c r="S3" s="20" t="s">
        <v>7</v>
      </c>
      <c r="T3" s="20">
        <v>-607.83</v>
      </c>
      <c r="U3" s="20">
        <v>471.8</v>
      </c>
      <c r="V3" s="23">
        <v>0</v>
      </c>
      <c r="W3" s="20">
        <v>25</v>
      </c>
      <c r="X3" s="20" t="s">
        <v>7</v>
      </c>
      <c r="Y3" s="20" t="s">
        <v>7</v>
      </c>
      <c r="Z3" s="20" t="s">
        <v>7</v>
      </c>
      <c r="AA3" s="21">
        <v>0</v>
      </c>
      <c r="AB3" s="21">
        <v>0</v>
      </c>
    </row>
    <row r="4" spans="1:28" s="22" customFormat="1" ht="21.75" customHeight="1">
      <c r="A4" s="15" t="s">
        <v>8</v>
      </c>
      <c r="B4" s="17" t="s">
        <v>5</v>
      </c>
      <c r="C4" s="17" t="s">
        <v>6</v>
      </c>
      <c r="D4" s="17" t="s">
        <v>6</v>
      </c>
      <c r="E4" s="18" t="s">
        <v>9</v>
      </c>
      <c r="F4" s="18" t="s">
        <v>7</v>
      </c>
      <c r="G4" s="18" t="s">
        <v>7</v>
      </c>
      <c r="H4" s="18" t="s">
        <v>7</v>
      </c>
      <c r="I4" s="19">
        <v>6</v>
      </c>
      <c r="J4" s="20">
        <v>2990</v>
      </c>
      <c r="K4" s="20">
        <v>2860</v>
      </c>
      <c r="L4" s="20">
        <v>16360</v>
      </c>
      <c r="M4" s="20">
        <v>15734.45</v>
      </c>
      <c r="N4" s="20">
        <v>625.5499999999993</v>
      </c>
      <c r="O4" s="20">
        <v>0</v>
      </c>
      <c r="P4" s="20">
        <v>0</v>
      </c>
      <c r="Q4" s="20">
        <v>0</v>
      </c>
      <c r="R4" s="20">
        <v>1</v>
      </c>
      <c r="S4" s="20" t="s">
        <v>9</v>
      </c>
      <c r="T4" s="20">
        <v>-80.55000000000001</v>
      </c>
      <c r="U4" s="20">
        <v>2.8000000000000003</v>
      </c>
      <c r="V4" s="23">
        <v>0</v>
      </c>
      <c r="W4" s="20">
        <v>471</v>
      </c>
      <c r="X4" s="20">
        <v>6</v>
      </c>
      <c r="Y4" s="20" t="s">
        <v>7</v>
      </c>
      <c r="Z4" s="20">
        <v>12</v>
      </c>
      <c r="AA4" s="21">
        <v>0</v>
      </c>
      <c r="AB4" s="21">
        <v>0</v>
      </c>
    </row>
    <row r="5" spans="1:28" s="22" customFormat="1" ht="21.75" customHeight="1">
      <c r="A5" s="15" t="s">
        <v>10</v>
      </c>
      <c r="B5" s="17" t="s">
        <v>5</v>
      </c>
      <c r="C5" s="17" t="s">
        <v>5</v>
      </c>
      <c r="D5" s="17" t="s">
        <v>6</v>
      </c>
      <c r="E5" s="18">
        <v>7526.11</v>
      </c>
      <c r="F5" s="18">
        <v>4814.4</v>
      </c>
      <c r="G5" s="18">
        <v>8686.8</v>
      </c>
      <c r="H5" s="18">
        <v>0</v>
      </c>
      <c r="I5" s="19">
        <v>1</v>
      </c>
      <c r="J5" s="20">
        <v>20</v>
      </c>
      <c r="K5" s="20">
        <v>0</v>
      </c>
      <c r="L5" s="20">
        <v>2700</v>
      </c>
      <c r="M5" s="20">
        <v>2238</v>
      </c>
      <c r="N5" s="20">
        <v>462</v>
      </c>
      <c r="O5" s="20">
        <v>0</v>
      </c>
      <c r="P5" s="20">
        <v>0</v>
      </c>
      <c r="Q5" s="20">
        <v>0</v>
      </c>
      <c r="R5" s="20">
        <v>1</v>
      </c>
      <c r="S5" s="20">
        <v>370</v>
      </c>
      <c r="T5" s="20">
        <v>108.8</v>
      </c>
      <c r="U5" s="20">
        <v>0</v>
      </c>
      <c r="V5" s="23">
        <v>0</v>
      </c>
      <c r="W5" s="20">
        <v>358</v>
      </c>
      <c r="X5" s="20">
        <v>2</v>
      </c>
      <c r="Y5" s="20">
        <v>17</v>
      </c>
      <c r="Z5" s="20">
        <v>1</v>
      </c>
      <c r="AA5" s="21">
        <v>0</v>
      </c>
      <c r="AB5" s="21">
        <v>0</v>
      </c>
    </row>
    <row r="6" spans="1:28" s="22" customFormat="1" ht="21.75" customHeight="1">
      <c r="A6" s="15" t="s">
        <v>11</v>
      </c>
      <c r="B6" s="17" t="s">
        <v>5</v>
      </c>
      <c r="C6" s="17" t="s">
        <v>6</v>
      </c>
      <c r="D6" s="17" t="s">
        <v>6</v>
      </c>
      <c r="E6" s="18">
        <v>0</v>
      </c>
      <c r="F6" s="18">
        <v>0</v>
      </c>
      <c r="G6" s="18">
        <v>1230</v>
      </c>
      <c r="H6" s="18">
        <v>0</v>
      </c>
      <c r="I6" s="19">
        <v>1</v>
      </c>
      <c r="J6" s="20">
        <v>187</v>
      </c>
      <c r="K6" s="20">
        <v>165</v>
      </c>
      <c r="L6" s="20">
        <v>2000</v>
      </c>
      <c r="M6" s="20">
        <v>1406</v>
      </c>
      <c r="N6" s="20">
        <v>594</v>
      </c>
      <c r="O6" s="20">
        <v>50</v>
      </c>
      <c r="P6" s="20">
        <v>0</v>
      </c>
      <c r="Q6" s="20">
        <v>0</v>
      </c>
      <c r="R6" s="20">
        <v>0</v>
      </c>
      <c r="S6" s="20" t="s">
        <v>7</v>
      </c>
      <c r="T6" s="20">
        <v>-84</v>
      </c>
      <c r="U6" s="20">
        <v>6.2</v>
      </c>
      <c r="V6" s="23">
        <v>6</v>
      </c>
      <c r="W6" s="20">
        <v>173</v>
      </c>
      <c r="X6" s="20">
        <v>0</v>
      </c>
      <c r="Y6" s="20">
        <v>0</v>
      </c>
      <c r="Z6" s="20">
        <v>0</v>
      </c>
      <c r="AA6" s="21">
        <v>0</v>
      </c>
      <c r="AB6" s="21">
        <v>0</v>
      </c>
    </row>
    <row r="7" spans="1:28" s="22" customFormat="1" ht="21.75" customHeight="1">
      <c r="A7" s="15" t="s">
        <v>63</v>
      </c>
      <c r="B7" s="17" t="s">
        <v>5</v>
      </c>
      <c r="C7" s="17" t="s">
        <v>5</v>
      </c>
      <c r="D7" s="17" t="s">
        <v>6</v>
      </c>
      <c r="E7" s="18">
        <v>6000</v>
      </c>
      <c r="F7" s="18">
        <v>0</v>
      </c>
      <c r="G7" s="18">
        <v>67562</v>
      </c>
      <c r="H7" s="18">
        <v>0</v>
      </c>
      <c r="I7" s="19">
        <v>4.7</v>
      </c>
      <c r="J7" s="20">
        <v>726.9</v>
      </c>
      <c r="K7" s="20">
        <v>588.9</v>
      </c>
      <c r="L7" s="20">
        <v>3752</v>
      </c>
      <c r="M7" s="20">
        <v>2495</v>
      </c>
      <c r="N7" s="20">
        <v>1257</v>
      </c>
      <c r="O7" s="20">
        <v>131</v>
      </c>
      <c r="P7" s="20">
        <v>3266.5</v>
      </c>
      <c r="Q7" s="20">
        <v>3266.5</v>
      </c>
      <c r="R7" s="20">
        <v>0</v>
      </c>
      <c r="S7" s="20" t="s">
        <v>7</v>
      </c>
      <c r="T7" s="20">
        <v>88</v>
      </c>
      <c r="U7" s="20">
        <v>0</v>
      </c>
      <c r="V7" s="23">
        <v>0</v>
      </c>
      <c r="W7" s="20">
        <v>225</v>
      </c>
      <c r="X7" s="20">
        <v>0</v>
      </c>
      <c r="Y7" s="20" t="s">
        <v>7</v>
      </c>
      <c r="Z7" s="20" t="s">
        <v>7</v>
      </c>
      <c r="AA7" s="21">
        <v>0</v>
      </c>
      <c r="AB7" s="21">
        <v>0</v>
      </c>
    </row>
    <row r="8" spans="1:28" s="22" customFormat="1" ht="21.75" customHeight="1">
      <c r="A8" s="15" t="s">
        <v>12</v>
      </c>
      <c r="B8" s="17" t="s">
        <v>5</v>
      </c>
      <c r="C8" s="17" t="s">
        <v>5</v>
      </c>
      <c r="D8" s="17" t="s">
        <v>5</v>
      </c>
      <c r="E8" s="18">
        <v>482932</v>
      </c>
      <c r="F8" s="18">
        <v>0</v>
      </c>
      <c r="G8" s="18">
        <v>20000</v>
      </c>
      <c r="H8" s="18">
        <v>0</v>
      </c>
      <c r="I8" s="19">
        <v>18</v>
      </c>
      <c r="J8" s="20">
        <v>7965</v>
      </c>
      <c r="K8" s="20">
        <v>7458</v>
      </c>
      <c r="L8" s="20">
        <v>33806.92</v>
      </c>
      <c r="M8" s="20">
        <v>17608.02</v>
      </c>
      <c r="N8" s="20">
        <v>16198.899999999998</v>
      </c>
      <c r="O8" s="20">
        <v>0</v>
      </c>
      <c r="P8" s="20">
        <v>207755.94</v>
      </c>
      <c r="Q8" s="20">
        <v>221736.68</v>
      </c>
      <c r="R8" s="20">
        <v>6</v>
      </c>
      <c r="S8" s="20">
        <v>17608</v>
      </c>
      <c r="T8" s="20">
        <v>-1653.1</v>
      </c>
      <c r="U8" s="20">
        <v>138.92</v>
      </c>
      <c r="V8" s="23">
        <v>0</v>
      </c>
      <c r="W8" s="20">
        <v>180</v>
      </c>
      <c r="X8" s="20">
        <v>209</v>
      </c>
      <c r="Y8" s="20">
        <v>2122</v>
      </c>
      <c r="Z8" s="20">
        <v>1307</v>
      </c>
      <c r="AA8" s="21">
        <v>1</v>
      </c>
      <c r="AB8" s="21" t="s">
        <v>7</v>
      </c>
    </row>
    <row r="9" spans="1:28" s="22" customFormat="1" ht="21.75" customHeight="1">
      <c r="A9" s="15" t="s">
        <v>13</v>
      </c>
      <c r="B9" s="17" t="s">
        <v>5</v>
      </c>
      <c r="C9" s="17" t="s">
        <v>5</v>
      </c>
      <c r="D9" s="17" t="s">
        <v>6</v>
      </c>
      <c r="E9" s="18">
        <v>157000</v>
      </c>
      <c r="F9" s="18">
        <v>0</v>
      </c>
      <c r="G9" s="18">
        <v>321000</v>
      </c>
      <c r="H9" s="18">
        <v>0</v>
      </c>
      <c r="I9" s="19">
        <v>3.2</v>
      </c>
      <c r="J9" s="20">
        <v>230</v>
      </c>
      <c r="K9" s="20">
        <v>190</v>
      </c>
      <c r="L9" s="20">
        <v>2000</v>
      </c>
      <c r="M9" s="20">
        <v>1782</v>
      </c>
      <c r="N9" s="20">
        <v>218</v>
      </c>
      <c r="O9" s="20">
        <v>0</v>
      </c>
      <c r="P9" s="20">
        <v>23620</v>
      </c>
      <c r="Q9" s="20">
        <v>22974.5</v>
      </c>
      <c r="R9" s="20">
        <v>0</v>
      </c>
      <c r="S9" s="20" t="s">
        <v>7</v>
      </c>
      <c r="T9" s="20">
        <v>7057</v>
      </c>
      <c r="U9" s="20">
        <v>0</v>
      </c>
      <c r="V9" s="23">
        <v>0</v>
      </c>
      <c r="W9" s="20">
        <v>34</v>
      </c>
      <c r="X9" s="20">
        <v>0</v>
      </c>
      <c r="Y9" s="20">
        <v>0</v>
      </c>
      <c r="Z9" s="20">
        <v>0</v>
      </c>
      <c r="AA9" s="21">
        <v>0</v>
      </c>
      <c r="AB9" s="21">
        <v>0</v>
      </c>
    </row>
    <row r="10" spans="1:28" s="22" customFormat="1" ht="21.75" customHeight="1">
      <c r="A10" s="15" t="s">
        <v>14</v>
      </c>
      <c r="B10" s="17" t="s">
        <v>5</v>
      </c>
      <c r="C10" s="17" t="s">
        <v>6</v>
      </c>
      <c r="D10" s="17" t="s">
        <v>6</v>
      </c>
      <c r="E10" s="18">
        <v>0</v>
      </c>
      <c r="F10" s="18">
        <v>0</v>
      </c>
      <c r="G10" s="18">
        <v>0</v>
      </c>
      <c r="H10" s="18">
        <v>0</v>
      </c>
      <c r="I10" s="19">
        <v>2.4699999999999998</v>
      </c>
      <c r="J10" s="20">
        <v>358</v>
      </c>
      <c r="K10" s="20">
        <v>320</v>
      </c>
      <c r="L10" s="20">
        <v>3974</v>
      </c>
      <c r="M10" s="20">
        <v>3800</v>
      </c>
      <c r="N10" s="20">
        <v>174</v>
      </c>
      <c r="O10" s="20">
        <v>0</v>
      </c>
      <c r="P10" s="20">
        <v>0</v>
      </c>
      <c r="Q10" s="20">
        <v>0</v>
      </c>
      <c r="R10" s="20" t="s">
        <v>7</v>
      </c>
      <c r="S10" s="20">
        <v>3200</v>
      </c>
      <c r="T10" s="20">
        <v>119</v>
      </c>
      <c r="U10" s="20">
        <v>0</v>
      </c>
      <c r="V10" s="23">
        <v>0</v>
      </c>
      <c r="W10" s="20">
        <v>0</v>
      </c>
      <c r="X10" s="20">
        <v>0</v>
      </c>
      <c r="Y10" s="20">
        <v>0</v>
      </c>
      <c r="Z10" s="20">
        <v>0</v>
      </c>
      <c r="AA10" s="21">
        <v>0</v>
      </c>
      <c r="AB10" s="21">
        <v>0</v>
      </c>
    </row>
    <row r="11" spans="1:28" s="22" customFormat="1" ht="21.75" customHeight="1">
      <c r="A11" s="15" t="s">
        <v>15</v>
      </c>
      <c r="B11" s="17" t="s">
        <v>5</v>
      </c>
      <c r="C11" s="17" t="s">
        <v>5</v>
      </c>
      <c r="D11" s="17" t="s">
        <v>6</v>
      </c>
      <c r="E11" s="18">
        <v>2470</v>
      </c>
      <c r="F11" s="18">
        <v>0</v>
      </c>
      <c r="G11" s="18">
        <v>0</v>
      </c>
      <c r="H11" s="18">
        <v>0</v>
      </c>
      <c r="I11" s="19">
        <v>1.97</v>
      </c>
      <c r="J11" s="20">
        <v>1610</v>
      </c>
      <c r="K11" s="20">
        <v>1307</v>
      </c>
      <c r="L11" s="20">
        <v>10432</v>
      </c>
      <c r="M11" s="20">
        <v>7887</v>
      </c>
      <c r="N11" s="20">
        <v>2545</v>
      </c>
      <c r="O11" s="20">
        <v>725</v>
      </c>
      <c r="P11" s="20">
        <v>0</v>
      </c>
      <c r="Q11" s="20">
        <v>0</v>
      </c>
      <c r="R11" s="20">
        <v>0</v>
      </c>
      <c r="S11" s="20" t="s">
        <v>7</v>
      </c>
      <c r="T11" s="20">
        <v>240</v>
      </c>
      <c r="U11" s="20">
        <v>98</v>
      </c>
      <c r="V11" s="23">
        <v>0</v>
      </c>
      <c r="W11" s="20" t="s">
        <v>7</v>
      </c>
      <c r="X11" s="20">
        <v>154</v>
      </c>
      <c r="Y11" s="20">
        <v>513</v>
      </c>
      <c r="Z11" s="20">
        <v>0</v>
      </c>
      <c r="AA11" s="21">
        <v>0</v>
      </c>
      <c r="AB11" s="21">
        <v>0</v>
      </c>
    </row>
    <row r="12" spans="1:28" s="22" customFormat="1" ht="21.75" customHeight="1">
      <c r="A12" s="15" t="s">
        <v>89</v>
      </c>
      <c r="B12" s="17" t="s">
        <v>5</v>
      </c>
      <c r="C12" s="17" t="s">
        <v>5</v>
      </c>
      <c r="D12" s="17" t="s">
        <v>6</v>
      </c>
      <c r="E12" s="18">
        <v>83576.94</v>
      </c>
      <c r="F12" s="18">
        <v>0</v>
      </c>
      <c r="G12" s="18">
        <v>27330.14</v>
      </c>
      <c r="H12" s="18">
        <v>0</v>
      </c>
      <c r="I12" s="19">
        <v>1</v>
      </c>
      <c r="J12" s="20">
        <v>263.02</v>
      </c>
      <c r="K12" s="20">
        <v>157.7</v>
      </c>
      <c r="L12" s="20">
        <v>766</v>
      </c>
      <c r="M12" s="20">
        <v>766</v>
      </c>
      <c r="N12" s="20">
        <v>0</v>
      </c>
      <c r="O12" s="20">
        <v>0</v>
      </c>
      <c r="P12" s="20">
        <v>0</v>
      </c>
      <c r="Q12" s="20">
        <v>600</v>
      </c>
      <c r="R12" s="20">
        <v>0</v>
      </c>
      <c r="S12" s="20">
        <v>600</v>
      </c>
      <c r="T12" s="20">
        <v>766</v>
      </c>
      <c r="U12" s="20">
        <v>1366</v>
      </c>
      <c r="V12" s="23">
        <v>600</v>
      </c>
      <c r="W12" s="20">
        <v>20</v>
      </c>
      <c r="X12" s="20">
        <v>6</v>
      </c>
      <c r="Y12" s="20">
        <v>44</v>
      </c>
      <c r="Z12" s="20">
        <v>44</v>
      </c>
      <c r="AA12" s="21">
        <v>0</v>
      </c>
      <c r="AB12" s="21">
        <v>0</v>
      </c>
    </row>
    <row r="13" spans="1:28" s="22" customFormat="1" ht="21.75" customHeight="1">
      <c r="A13" s="15" t="s">
        <v>90</v>
      </c>
      <c r="B13" s="17" t="s">
        <v>5</v>
      </c>
      <c r="C13" s="17" t="s">
        <v>6</v>
      </c>
      <c r="D13" s="17" t="s">
        <v>6</v>
      </c>
      <c r="E13" s="18">
        <v>0</v>
      </c>
      <c r="F13" s="18">
        <v>0</v>
      </c>
      <c r="G13" s="18">
        <v>0</v>
      </c>
      <c r="H13" s="18">
        <v>0</v>
      </c>
      <c r="I13" s="19">
        <v>1</v>
      </c>
      <c r="J13" s="20">
        <v>327</v>
      </c>
      <c r="K13" s="20">
        <v>277</v>
      </c>
      <c r="L13" s="20">
        <v>864</v>
      </c>
      <c r="M13" s="20">
        <v>829.6</v>
      </c>
      <c r="N13" s="20">
        <v>34.4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-128</v>
      </c>
      <c r="U13" s="20">
        <v>0</v>
      </c>
      <c r="V13" s="23">
        <v>0</v>
      </c>
      <c r="W13" s="20">
        <v>17</v>
      </c>
      <c r="X13" s="20">
        <v>0</v>
      </c>
      <c r="Y13" s="20">
        <v>0</v>
      </c>
      <c r="Z13" s="20">
        <v>0</v>
      </c>
      <c r="AA13" s="21">
        <v>0</v>
      </c>
      <c r="AB13" s="21">
        <v>0</v>
      </c>
    </row>
    <row r="14" spans="1:28" s="22" customFormat="1" ht="21.75" customHeight="1">
      <c r="A14" s="15" t="s">
        <v>64</v>
      </c>
      <c r="B14" s="17" t="s">
        <v>5</v>
      </c>
      <c r="C14" s="17" t="s">
        <v>5</v>
      </c>
      <c r="D14" s="17" t="s">
        <v>6</v>
      </c>
      <c r="E14" s="18">
        <v>120494.25</v>
      </c>
      <c r="F14" s="18">
        <v>0</v>
      </c>
      <c r="G14" s="18">
        <v>0</v>
      </c>
      <c r="H14" s="18">
        <v>0</v>
      </c>
      <c r="I14" s="19">
        <v>3</v>
      </c>
      <c r="J14" s="20">
        <v>76</v>
      </c>
      <c r="K14" s="20">
        <v>0</v>
      </c>
      <c r="L14" s="20">
        <v>4500</v>
      </c>
      <c r="M14" s="20">
        <v>0</v>
      </c>
      <c r="N14" s="20">
        <v>4500</v>
      </c>
      <c r="O14" s="20">
        <v>0</v>
      </c>
      <c r="P14" s="20">
        <v>0</v>
      </c>
      <c r="Q14" s="20">
        <v>0</v>
      </c>
      <c r="R14" s="20">
        <v>0</v>
      </c>
      <c r="S14" s="20">
        <v>17792.68</v>
      </c>
      <c r="T14" s="20">
        <v>125.39999999999998</v>
      </c>
      <c r="U14" s="20">
        <v>0</v>
      </c>
      <c r="V14" s="23">
        <v>0</v>
      </c>
      <c r="W14" s="20">
        <v>653</v>
      </c>
      <c r="X14" s="20">
        <v>12</v>
      </c>
      <c r="Y14" s="20">
        <v>304</v>
      </c>
      <c r="Z14" s="20">
        <v>0</v>
      </c>
      <c r="AA14" s="21">
        <v>0</v>
      </c>
      <c r="AB14" s="21">
        <v>0</v>
      </c>
    </row>
    <row r="15" spans="1:28" s="22" customFormat="1" ht="21.75" customHeight="1">
      <c r="A15" s="15" t="s">
        <v>65</v>
      </c>
      <c r="B15" s="17" t="s">
        <v>5</v>
      </c>
      <c r="C15" s="17" t="s">
        <v>6</v>
      </c>
      <c r="D15" s="17" t="s">
        <v>5</v>
      </c>
      <c r="E15" s="18">
        <v>5000</v>
      </c>
      <c r="F15" s="18">
        <v>25800</v>
      </c>
      <c r="G15" s="18">
        <v>15000</v>
      </c>
      <c r="H15" s="18">
        <v>0</v>
      </c>
      <c r="I15" s="19">
        <v>0.8</v>
      </c>
      <c r="J15" s="20">
        <v>180</v>
      </c>
      <c r="K15" s="20">
        <v>160</v>
      </c>
      <c r="L15" s="20">
        <v>675</v>
      </c>
      <c r="M15" s="20">
        <v>560</v>
      </c>
      <c r="N15" s="20">
        <v>115</v>
      </c>
      <c r="O15" s="20">
        <v>310</v>
      </c>
      <c r="P15" s="20">
        <v>1120</v>
      </c>
      <c r="Q15" s="20">
        <v>1123.7</v>
      </c>
      <c r="R15" s="20">
        <v>0</v>
      </c>
      <c r="S15" s="20">
        <v>300</v>
      </c>
      <c r="T15" s="20">
        <v>-6</v>
      </c>
      <c r="U15" s="20">
        <v>88.9</v>
      </c>
      <c r="V15" s="23">
        <v>0</v>
      </c>
      <c r="W15" s="20">
        <v>130</v>
      </c>
      <c r="X15" s="20">
        <v>7</v>
      </c>
      <c r="Y15" s="20">
        <v>46</v>
      </c>
      <c r="Z15" s="20">
        <v>17</v>
      </c>
      <c r="AA15" s="21">
        <v>0</v>
      </c>
      <c r="AB15" s="21">
        <v>0</v>
      </c>
    </row>
    <row r="16" spans="1:28" s="22" customFormat="1" ht="21.75" customHeight="1">
      <c r="A16" s="15" t="s">
        <v>16</v>
      </c>
      <c r="B16" s="17" t="s">
        <v>5</v>
      </c>
      <c r="C16" s="17" t="s">
        <v>5</v>
      </c>
      <c r="D16" s="17" t="s">
        <v>5</v>
      </c>
      <c r="E16" s="18">
        <v>72090.6</v>
      </c>
      <c r="F16" s="18">
        <v>86114.35</v>
      </c>
      <c r="G16" s="18">
        <v>959006.67</v>
      </c>
      <c r="H16" s="18">
        <v>1000</v>
      </c>
      <c r="I16" s="19">
        <v>26.4</v>
      </c>
      <c r="J16" s="20">
        <v>5881.65</v>
      </c>
      <c r="K16" s="20">
        <v>4546.82</v>
      </c>
      <c r="L16" s="20">
        <v>37239.71000000001</v>
      </c>
      <c r="M16" s="20">
        <v>26696.970000000005</v>
      </c>
      <c r="N16" s="20">
        <v>10542.740000000002</v>
      </c>
      <c r="O16" s="20">
        <v>140</v>
      </c>
      <c r="P16" s="20">
        <v>0</v>
      </c>
      <c r="Q16" s="20">
        <v>0</v>
      </c>
      <c r="R16" s="20">
        <v>2</v>
      </c>
      <c r="S16" s="20" t="s">
        <v>7</v>
      </c>
      <c r="T16" s="20">
        <v>573.3999999999999</v>
      </c>
      <c r="U16" s="20">
        <v>2665.18</v>
      </c>
      <c r="V16" s="23">
        <v>0</v>
      </c>
      <c r="W16" s="20">
        <v>9883</v>
      </c>
      <c r="X16" s="20">
        <v>7</v>
      </c>
      <c r="Y16" s="20">
        <v>223</v>
      </c>
      <c r="Z16" s="20">
        <v>13</v>
      </c>
      <c r="AA16" s="21">
        <v>0</v>
      </c>
      <c r="AB16" s="21">
        <v>0</v>
      </c>
    </row>
    <row r="17" spans="1:28" s="22" customFormat="1" ht="27.75" customHeight="1">
      <c r="A17" s="16" t="s">
        <v>18</v>
      </c>
      <c r="B17" s="17" t="s">
        <v>5</v>
      </c>
      <c r="C17" s="17" t="s">
        <v>5</v>
      </c>
      <c r="D17" s="17" t="s">
        <v>5</v>
      </c>
      <c r="E17" s="18">
        <v>198190</v>
      </c>
      <c r="F17" s="18">
        <v>1800</v>
      </c>
      <c r="G17" s="18">
        <v>115540</v>
      </c>
      <c r="H17" s="18">
        <v>0</v>
      </c>
      <c r="I17" s="19">
        <v>7</v>
      </c>
      <c r="J17" s="20">
        <v>1257</v>
      </c>
      <c r="K17" s="20">
        <v>308</v>
      </c>
      <c r="L17" s="20">
        <v>5207.48</v>
      </c>
      <c r="M17" s="20">
        <v>4785.62</v>
      </c>
      <c r="N17" s="20">
        <v>421.8599999999997</v>
      </c>
      <c r="O17" s="20">
        <v>280.77</v>
      </c>
      <c r="P17" s="20">
        <v>0</v>
      </c>
      <c r="Q17" s="20">
        <v>0</v>
      </c>
      <c r="R17" s="20">
        <v>0</v>
      </c>
      <c r="S17" s="20">
        <v>5066.39</v>
      </c>
      <c r="T17" s="20">
        <v>-5.909999999999999</v>
      </c>
      <c r="U17" s="20">
        <v>0</v>
      </c>
      <c r="V17" s="23">
        <v>0</v>
      </c>
      <c r="W17" s="20">
        <v>1488</v>
      </c>
      <c r="X17" s="20">
        <v>3</v>
      </c>
      <c r="Y17" s="20">
        <v>295</v>
      </c>
      <c r="Z17" s="20">
        <v>54</v>
      </c>
      <c r="AA17" s="21">
        <v>0</v>
      </c>
      <c r="AB17" s="21">
        <v>0</v>
      </c>
    </row>
    <row r="18" spans="1:28" s="22" customFormat="1" ht="21.75" customHeight="1">
      <c r="A18" s="15" t="s">
        <v>66</v>
      </c>
      <c r="B18" s="17" t="s">
        <v>5</v>
      </c>
      <c r="C18" s="17" t="s">
        <v>6</v>
      </c>
      <c r="D18" s="17" t="s">
        <v>6</v>
      </c>
      <c r="E18" s="18">
        <v>5000</v>
      </c>
      <c r="F18" s="18">
        <v>0</v>
      </c>
      <c r="G18" s="18">
        <v>0</v>
      </c>
      <c r="H18" s="18">
        <v>0</v>
      </c>
      <c r="I18" s="19">
        <v>1</v>
      </c>
      <c r="J18" s="20">
        <v>220</v>
      </c>
      <c r="K18" s="20">
        <v>200</v>
      </c>
      <c r="L18" s="20">
        <v>1785</v>
      </c>
      <c r="M18" s="20">
        <v>0</v>
      </c>
      <c r="N18" s="20">
        <v>1785</v>
      </c>
      <c r="O18" s="20">
        <v>0</v>
      </c>
      <c r="P18" s="20">
        <v>0</v>
      </c>
      <c r="Q18" s="20">
        <v>0</v>
      </c>
      <c r="R18" s="20">
        <v>0</v>
      </c>
      <c r="S18" s="20" t="s">
        <v>7</v>
      </c>
      <c r="T18" s="20">
        <v>0</v>
      </c>
      <c r="U18" s="20">
        <v>11</v>
      </c>
      <c r="V18" s="23">
        <v>0</v>
      </c>
      <c r="W18" s="20">
        <v>0</v>
      </c>
      <c r="X18" s="20">
        <v>0</v>
      </c>
      <c r="Y18" s="20">
        <v>0</v>
      </c>
      <c r="Z18" s="20">
        <v>2</v>
      </c>
      <c r="AA18" s="21">
        <v>1</v>
      </c>
      <c r="AB18" s="21" t="s">
        <v>7</v>
      </c>
    </row>
    <row r="19" spans="1:28" s="22" customFormat="1" ht="21.75" customHeight="1">
      <c r="A19" s="15" t="s">
        <v>67</v>
      </c>
      <c r="B19" s="17" t="s">
        <v>5</v>
      </c>
      <c r="C19" s="17" t="s">
        <v>6</v>
      </c>
      <c r="D19" s="17" t="s">
        <v>6</v>
      </c>
      <c r="E19" s="18">
        <v>0</v>
      </c>
      <c r="F19" s="18">
        <v>0</v>
      </c>
      <c r="G19" s="18">
        <v>0</v>
      </c>
      <c r="H19" s="18">
        <v>0</v>
      </c>
      <c r="I19" s="19">
        <v>2</v>
      </c>
      <c r="J19" s="20" t="s">
        <v>19</v>
      </c>
      <c r="K19" s="20">
        <v>0</v>
      </c>
      <c r="L19" s="20">
        <v>1151</v>
      </c>
      <c r="M19" s="20">
        <v>691</v>
      </c>
      <c r="N19" s="20">
        <v>460</v>
      </c>
      <c r="O19" s="20">
        <v>0</v>
      </c>
      <c r="P19" s="20">
        <v>1189.5</v>
      </c>
      <c r="Q19" s="20">
        <v>1063.5</v>
      </c>
      <c r="R19" s="20">
        <v>0</v>
      </c>
      <c r="S19" s="20" t="s">
        <v>7</v>
      </c>
      <c r="T19" s="20">
        <v>-19</v>
      </c>
      <c r="U19" s="20">
        <v>9</v>
      </c>
      <c r="V19" s="23">
        <v>9</v>
      </c>
      <c r="W19" s="20">
        <v>17</v>
      </c>
      <c r="X19" s="20" t="s">
        <v>7</v>
      </c>
      <c r="Y19" s="20" t="s">
        <v>7</v>
      </c>
      <c r="Z19" s="20">
        <v>1</v>
      </c>
      <c r="AA19" s="21">
        <v>0</v>
      </c>
      <c r="AB19" s="21">
        <v>0</v>
      </c>
    </row>
    <row r="20" spans="1:28" s="22" customFormat="1" ht="21.75" customHeight="1">
      <c r="A20" s="15" t="s">
        <v>75</v>
      </c>
      <c r="B20" s="17" t="s">
        <v>5</v>
      </c>
      <c r="C20" s="17" t="s">
        <v>6</v>
      </c>
      <c r="D20" s="17" t="s">
        <v>6</v>
      </c>
      <c r="E20" s="18">
        <v>1525</v>
      </c>
      <c r="F20" s="18">
        <v>0</v>
      </c>
      <c r="G20" s="18">
        <v>0</v>
      </c>
      <c r="H20" s="18">
        <v>284.36</v>
      </c>
      <c r="I20" s="19">
        <v>1.8</v>
      </c>
      <c r="J20" s="20">
        <v>695</v>
      </c>
      <c r="K20" s="20">
        <v>624</v>
      </c>
      <c r="L20" s="20">
        <v>3365.8</v>
      </c>
      <c r="M20" s="20">
        <v>2318.9</v>
      </c>
      <c r="N20" s="20">
        <v>1046.9</v>
      </c>
      <c r="O20" s="20">
        <v>936.7</v>
      </c>
      <c r="P20" s="20">
        <v>936</v>
      </c>
      <c r="Q20" s="20">
        <v>936</v>
      </c>
      <c r="R20" s="20">
        <v>1</v>
      </c>
      <c r="S20" s="20" t="s">
        <v>7</v>
      </c>
      <c r="T20" s="20">
        <v>90.55</v>
      </c>
      <c r="U20" s="20">
        <v>104.3</v>
      </c>
      <c r="V20" s="23">
        <v>0</v>
      </c>
      <c r="W20" s="20">
        <v>584</v>
      </c>
      <c r="X20" s="20" t="s">
        <v>7</v>
      </c>
      <c r="Y20" s="20">
        <v>26</v>
      </c>
      <c r="Z20" s="20">
        <v>9</v>
      </c>
      <c r="AA20" s="21">
        <v>0</v>
      </c>
      <c r="AB20" s="21">
        <v>0</v>
      </c>
    </row>
    <row r="21" spans="1:28" s="22" customFormat="1" ht="21.75" customHeight="1">
      <c r="A21" s="15" t="s">
        <v>76</v>
      </c>
      <c r="B21" s="17" t="s">
        <v>5</v>
      </c>
      <c r="C21" s="17" t="s">
        <v>6</v>
      </c>
      <c r="D21" s="17" t="s">
        <v>6</v>
      </c>
      <c r="E21" s="18">
        <v>0</v>
      </c>
      <c r="F21" s="18">
        <v>0</v>
      </c>
      <c r="G21" s="18">
        <v>0</v>
      </c>
      <c r="H21" s="18">
        <v>0</v>
      </c>
      <c r="I21" s="19">
        <v>4.37</v>
      </c>
      <c r="J21" s="20" t="s">
        <v>20</v>
      </c>
      <c r="K21" s="20">
        <v>0</v>
      </c>
      <c r="L21" s="20">
        <v>6115</v>
      </c>
      <c r="M21" s="20">
        <v>6615</v>
      </c>
      <c r="N21" s="20">
        <v>-500</v>
      </c>
      <c r="O21" s="20">
        <v>1000</v>
      </c>
      <c r="P21" s="20">
        <v>1500</v>
      </c>
      <c r="Q21" s="20">
        <v>1500</v>
      </c>
      <c r="R21" s="20">
        <v>0</v>
      </c>
      <c r="S21" s="20">
        <v>0</v>
      </c>
      <c r="T21" s="20">
        <v>310</v>
      </c>
      <c r="U21" s="20">
        <v>0</v>
      </c>
      <c r="V21" s="23">
        <v>0</v>
      </c>
      <c r="W21" s="20">
        <v>158166</v>
      </c>
      <c r="X21" s="20">
        <v>0</v>
      </c>
      <c r="Y21" s="20">
        <v>0</v>
      </c>
      <c r="Z21" s="20">
        <v>0</v>
      </c>
      <c r="AA21" s="21">
        <v>0</v>
      </c>
      <c r="AB21" s="21">
        <v>0</v>
      </c>
    </row>
    <row r="22" spans="1:28" s="22" customFormat="1" ht="21.75" customHeight="1">
      <c r="A22" s="15" t="s">
        <v>74</v>
      </c>
      <c r="B22" s="17" t="s">
        <v>5</v>
      </c>
      <c r="C22" s="17" t="s">
        <v>17</v>
      </c>
      <c r="D22" s="17" t="s">
        <v>6</v>
      </c>
      <c r="E22" s="18">
        <v>0</v>
      </c>
      <c r="F22" s="18">
        <v>1255.39</v>
      </c>
      <c r="G22" s="18">
        <v>26240</v>
      </c>
      <c r="H22" s="18">
        <v>1925</v>
      </c>
      <c r="I22" s="19">
        <v>5</v>
      </c>
      <c r="J22" s="20">
        <v>1828</v>
      </c>
      <c r="K22" s="20">
        <v>1780</v>
      </c>
      <c r="L22" s="20">
        <v>10627</v>
      </c>
      <c r="M22" s="20">
        <v>7402.1</v>
      </c>
      <c r="N22" s="20">
        <v>3224.8999999999996</v>
      </c>
      <c r="O22" s="20">
        <v>700</v>
      </c>
      <c r="P22" s="20">
        <v>0</v>
      </c>
      <c r="Q22" s="20">
        <v>0</v>
      </c>
      <c r="R22" s="20">
        <v>0</v>
      </c>
      <c r="S22" s="20" t="s">
        <v>7</v>
      </c>
      <c r="T22" s="20">
        <v>11</v>
      </c>
      <c r="U22" s="20">
        <v>59.54999999999999</v>
      </c>
      <c r="V22" s="23">
        <v>0</v>
      </c>
      <c r="W22" s="20">
        <v>69</v>
      </c>
      <c r="X22" s="20">
        <v>0</v>
      </c>
      <c r="Y22" s="20">
        <v>0</v>
      </c>
      <c r="Z22" s="20">
        <v>193</v>
      </c>
      <c r="AA22" s="21">
        <v>1</v>
      </c>
      <c r="AB22" s="21">
        <v>250</v>
      </c>
    </row>
    <row r="23" spans="1:28" s="22" customFormat="1" ht="21.75" customHeight="1">
      <c r="A23" s="15" t="s">
        <v>77</v>
      </c>
      <c r="B23" s="17" t="s">
        <v>7</v>
      </c>
      <c r="C23" s="17" t="s">
        <v>7</v>
      </c>
      <c r="D23" s="17" t="s">
        <v>6</v>
      </c>
      <c r="E23" s="18">
        <v>45289.75</v>
      </c>
      <c r="F23" s="18">
        <v>0</v>
      </c>
      <c r="G23" s="18">
        <v>493.45</v>
      </c>
      <c r="H23" s="18">
        <v>0</v>
      </c>
      <c r="I23" s="19">
        <v>1</v>
      </c>
      <c r="J23" s="20">
        <v>236.13</v>
      </c>
      <c r="K23" s="20">
        <v>220.63</v>
      </c>
      <c r="L23" s="20">
        <v>876.7</v>
      </c>
      <c r="M23" s="20">
        <v>797</v>
      </c>
      <c r="N23" s="20">
        <v>79.70000000000005</v>
      </c>
      <c r="O23" s="20">
        <v>0</v>
      </c>
      <c r="P23" s="20">
        <v>0</v>
      </c>
      <c r="Q23" s="20">
        <v>0</v>
      </c>
      <c r="R23" s="20">
        <v>0</v>
      </c>
      <c r="S23" s="20" t="s">
        <v>7</v>
      </c>
      <c r="T23" s="20">
        <v>17.8</v>
      </c>
      <c r="U23" s="20">
        <v>32.535</v>
      </c>
      <c r="V23" s="23">
        <v>1.2</v>
      </c>
      <c r="W23" s="20">
        <v>784</v>
      </c>
      <c r="X23" s="20">
        <v>1</v>
      </c>
      <c r="Y23" s="20">
        <v>15</v>
      </c>
      <c r="Z23" s="20">
        <v>1</v>
      </c>
      <c r="AA23" s="21">
        <v>0</v>
      </c>
      <c r="AB23" s="21">
        <v>0</v>
      </c>
    </row>
    <row r="24" spans="1:28" s="22" customFormat="1" ht="21.75" customHeight="1">
      <c r="A24" s="15" t="s">
        <v>78</v>
      </c>
      <c r="B24" s="17" t="s">
        <v>5</v>
      </c>
      <c r="C24" s="17" t="s">
        <v>6</v>
      </c>
      <c r="D24" s="17" t="s">
        <v>6</v>
      </c>
      <c r="E24" s="18">
        <v>0</v>
      </c>
      <c r="F24" s="18">
        <v>0</v>
      </c>
      <c r="G24" s="18">
        <v>0</v>
      </c>
      <c r="H24" s="18">
        <v>0</v>
      </c>
      <c r="I24" s="19">
        <v>2.55</v>
      </c>
      <c r="J24" s="20">
        <v>247</v>
      </c>
      <c r="K24" s="20">
        <v>197</v>
      </c>
      <c r="L24" s="20">
        <v>1792</v>
      </c>
      <c r="M24" s="20">
        <v>1336.9</v>
      </c>
      <c r="N24" s="20">
        <v>455.0999999999999</v>
      </c>
      <c r="O24" s="20">
        <v>0</v>
      </c>
      <c r="P24" s="20">
        <v>0</v>
      </c>
      <c r="Q24" s="20">
        <v>0</v>
      </c>
      <c r="R24" s="20">
        <v>0</v>
      </c>
      <c r="S24" s="20" t="s">
        <v>7</v>
      </c>
      <c r="T24" s="20">
        <v>73.9</v>
      </c>
      <c r="U24" s="20">
        <v>124.15</v>
      </c>
      <c r="V24" s="23">
        <v>0</v>
      </c>
      <c r="W24" s="20">
        <v>584</v>
      </c>
      <c r="X24" s="20" t="s">
        <v>7</v>
      </c>
      <c r="Y24" s="20" t="s">
        <v>7</v>
      </c>
      <c r="Z24" s="20">
        <v>0</v>
      </c>
      <c r="AA24" s="21">
        <v>0</v>
      </c>
      <c r="AB24" s="21">
        <v>0</v>
      </c>
    </row>
    <row r="25" spans="1:28" s="22" customFormat="1" ht="21.75" customHeight="1">
      <c r="A25" s="15" t="s">
        <v>21</v>
      </c>
      <c r="B25" s="17" t="s">
        <v>5</v>
      </c>
      <c r="C25" s="17" t="s">
        <v>6</v>
      </c>
      <c r="D25" s="17" t="s">
        <v>6</v>
      </c>
      <c r="E25" s="18" t="s">
        <v>7</v>
      </c>
      <c r="F25" s="18" t="s">
        <v>7</v>
      </c>
      <c r="G25" s="18" t="s">
        <v>9</v>
      </c>
      <c r="H25" s="18" t="s">
        <v>9</v>
      </c>
      <c r="I25" s="19">
        <v>7</v>
      </c>
      <c r="J25" s="20">
        <v>4425.429999999999</v>
      </c>
      <c r="K25" s="20">
        <v>4375.73</v>
      </c>
      <c r="L25" s="20" t="s">
        <v>7</v>
      </c>
      <c r="M25" s="20">
        <v>12509.4</v>
      </c>
      <c r="N25" s="20">
        <v>0</v>
      </c>
      <c r="O25" s="20">
        <v>0</v>
      </c>
      <c r="P25" s="20">
        <v>0</v>
      </c>
      <c r="Q25" s="20">
        <v>0</v>
      </c>
      <c r="R25" s="20">
        <v>2</v>
      </c>
      <c r="S25" s="20" t="s">
        <v>7</v>
      </c>
      <c r="T25" s="20" t="s">
        <v>7</v>
      </c>
      <c r="U25" s="20">
        <v>0</v>
      </c>
      <c r="V25" s="23">
        <v>0</v>
      </c>
      <c r="W25" s="20">
        <v>140267</v>
      </c>
      <c r="X25" s="20">
        <v>108</v>
      </c>
      <c r="Y25" s="20">
        <v>0</v>
      </c>
      <c r="Z25" s="20">
        <v>0</v>
      </c>
      <c r="AA25" s="21">
        <v>0</v>
      </c>
      <c r="AB25" s="21">
        <v>0</v>
      </c>
    </row>
    <row r="26" spans="1:28" s="22" customFormat="1" ht="21.75" customHeight="1">
      <c r="A26" s="15" t="s">
        <v>88</v>
      </c>
      <c r="B26" s="17" t="s">
        <v>5</v>
      </c>
      <c r="C26" s="17" t="s">
        <v>6</v>
      </c>
      <c r="D26" s="17" t="s">
        <v>6</v>
      </c>
      <c r="E26" s="18">
        <v>635168</v>
      </c>
      <c r="F26" s="18">
        <v>0</v>
      </c>
      <c r="G26" s="18">
        <v>0</v>
      </c>
      <c r="H26" s="18">
        <v>0</v>
      </c>
      <c r="I26" s="19">
        <v>16.85</v>
      </c>
      <c r="J26" s="20">
        <v>2104</v>
      </c>
      <c r="K26" s="20">
        <v>2003</v>
      </c>
      <c r="L26" s="20">
        <v>8417.68</v>
      </c>
      <c r="M26" s="20">
        <v>8388.435</v>
      </c>
      <c r="N26" s="20">
        <v>29.245</v>
      </c>
      <c r="O26" s="20">
        <v>406.91</v>
      </c>
      <c r="P26" s="20">
        <v>0</v>
      </c>
      <c r="Q26" s="20">
        <v>0</v>
      </c>
      <c r="R26" s="20">
        <v>1</v>
      </c>
      <c r="S26" s="20">
        <v>151.9</v>
      </c>
      <c r="T26" s="20">
        <v>-384.5</v>
      </c>
      <c r="U26" s="20">
        <v>778.25</v>
      </c>
      <c r="V26" s="23">
        <v>0</v>
      </c>
      <c r="W26" s="20">
        <v>185582</v>
      </c>
      <c r="X26" s="20">
        <v>2</v>
      </c>
      <c r="Y26" s="20">
        <v>461</v>
      </c>
      <c r="Z26" s="20">
        <v>295</v>
      </c>
      <c r="AA26" s="21">
        <v>0</v>
      </c>
      <c r="AB26" s="21">
        <v>0</v>
      </c>
    </row>
    <row r="27" spans="1:28" s="22" customFormat="1" ht="21.75" customHeight="1">
      <c r="A27" s="15" t="s">
        <v>68</v>
      </c>
      <c r="B27" s="17" t="s">
        <v>5</v>
      </c>
      <c r="C27" s="17" t="s">
        <v>5</v>
      </c>
      <c r="D27" s="17" t="s">
        <v>6</v>
      </c>
      <c r="E27" s="18">
        <v>38000</v>
      </c>
      <c r="F27" s="18">
        <v>0</v>
      </c>
      <c r="G27" s="18">
        <v>300</v>
      </c>
      <c r="H27" s="18">
        <v>9000</v>
      </c>
      <c r="I27" s="19">
        <v>3</v>
      </c>
      <c r="J27" s="20">
        <v>900</v>
      </c>
      <c r="K27" s="20">
        <v>750</v>
      </c>
      <c r="L27" s="20">
        <v>1718</v>
      </c>
      <c r="M27" s="20">
        <v>1228</v>
      </c>
      <c r="N27" s="20">
        <v>490</v>
      </c>
      <c r="O27" s="20">
        <v>0</v>
      </c>
      <c r="P27" s="20">
        <v>0</v>
      </c>
      <c r="Q27" s="20">
        <v>0</v>
      </c>
      <c r="R27" s="20">
        <v>1</v>
      </c>
      <c r="S27" s="20" t="s">
        <v>7</v>
      </c>
      <c r="T27" s="20">
        <v>25.4</v>
      </c>
      <c r="U27" s="20">
        <v>420</v>
      </c>
      <c r="V27" s="23">
        <v>4.6</v>
      </c>
      <c r="W27" s="20">
        <v>20</v>
      </c>
      <c r="X27" s="20" t="s">
        <v>7</v>
      </c>
      <c r="Y27" s="20" t="s">
        <v>7</v>
      </c>
      <c r="Z27" s="20">
        <v>0</v>
      </c>
      <c r="AA27" s="21">
        <v>0</v>
      </c>
      <c r="AB27" s="21">
        <v>0</v>
      </c>
    </row>
    <row r="28" spans="1:28" s="22" customFormat="1" ht="21.75" customHeight="1">
      <c r="A28" s="15" t="s">
        <v>22</v>
      </c>
      <c r="B28" s="17" t="s">
        <v>5</v>
      </c>
      <c r="C28" s="17" t="s">
        <v>6</v>
      </c>
      <c r="D28" s="17" t="s">
        <v>6</v>
      </c>
      <c r="E28" s="18" t="s">
        <v>7</v>
      </c>
      <c r="F28" s="18" t="s">
        <v>7</v>
      </c>
      <c r="G28" s="18" t="s">
        <v>7</v>
      </c>
      <c r="H28" s="18" t="s">
        <v>7</v>
      </c>
      <c r="I28" s="19" t="s">
        <v>7</v>
      </c>
      <c r="J28" s="20" t="s">
        <v>7</v>
      </c>
      <c r="K28" s="20">
        <v>0</v>
      </c>
      <c r="L28" s="20">
        <v>3355</v>
      </c>
      <c r="M28" s="20">
        <v>3355</v>
      </c>
      <c r="N28" s="20">
        <v>0</v>
      </c>
      <c r="O28" s="20" t="s">
        <v>17</v>
      </c>
      <c r="P28" s="20">
        <v>0</v>
      </c>
      <c r="Q28" s="20">
        <v>0</v>
      </c>
      <c r="R28" s="20" t="s">
        <v>17</v>
      </c>
      <c r="S28" s="20" t="s">
        <v>7</v>
      </c>
      <c r="T28" s="20">
        <v>105.35</v>
      </c>
      <c r="U28" s="20" t="s">
        <v>17</v>
      </c>
      <c r="V28" s="23">
        <v>7</v>
      </c>
      <c r="W28" s="20">
        <v>24</v>
      </c>
      <c r="X28" s="20">
        <v>0</v>
      </c>
      <c r="Y28" s="20" t="s">
        <v>7</v>
      </c>
      <c r="Z28" s="20" t="s">
        <v>7</v>
      </c>
      <c r="AA28" s="21">
        <v>0</v>
      </c>
      <c r="AB28" s="21">
        <v>0</v>
      </c>
    </row>
    <row r="29" spans="1:28" s="22" customFormat="1" ht="21.75" customHeight="1">
      <c r="A29" s="15" t="s">
        <v>23</v>
      </c>
      <c r="B29" s="17" t="s">
        <v>5</v>
      </c>
      <c r="C29" s="17" t="s">
        <v>5</v>
      </c>
      <c r="D29" s="17" t="s">
        <v>6</v>
      </c>
      <c r="E29" s="18">
        <v>2222</v>
      </c>
      <c r="F29" s="18">
        <v>0</v>
      </c>
      <c r="G29" s="18">
        <v>6403</v>
      </c>
      <c r="H29" s="18">
        <v>0</v>
      </c>
      <c r="I29" s="19">
        <v>3.1</v>
      </c>
      <c r="J29" s="20">
        <v>23</v>
      </c>
      <c r="K29" s="20" t="s">
        <v>7</v>
      </c>
      <c r="L29" s="20">
        <v>912</v>
      </c>
      <c r="M29" s="20">
        <v>772.45</v>
      </c>
      <c r="N29" s="20">
        <v>139.54999999999995</v>
      </c>
      <c r="O29" s="20">
        <v>0</v>
      </c>
      <c r="P29" s="20">
        <v>6755</v>
      </c>
      <c r="Q29" s="20">
        <v>5666</v>
      </c>
      <c r="R29" s="20">
        <v>1</v>
      </c>
      <c r="S29" s="20" t="s">
        <v>7</v>
      </c>
      <c r="T29" s="20">
        <v>36</v>
      </c>
      <c r="U29" s="20">
        <v>72.2</v>
      </c>
      <c r="V29" s="23">
        <v>60</v>
      </c>
      <c r="W29" s="20">
        <v>69</v>
      </c>
      <c r="X29" s="20">
        <v>7</v>
      </c>
      <c r="Y29" s="20">
        <v>134</v>
      </c>
      <c r="Z29" s="20">
        <v>8</v>
      </c>
      <c r="AA29" s="21">
        <v>1</v>
      </c>
      <c r="AB29" s="21">
        <v>5124</v>
      </c>
    </row>
    <row r="30" spans="1:28" s="22" customFormat="1" ht="21.75" customHeight="1">
      <c r="A30" s="15" t="s">
        <v>24</v>
      </c>
      <c r="B30" s="17" t="s">
        <v>5</v>
      </c>
      <c r="C30" s="17" t="s">
        <v>6</v>
      </c>
      <c r="D30" s="17" t="s">
        <v>6</v>
      </c>
      <c r="E30" s="18">
        <v>0</v>
      </c>
      <c r="F30" s="18">
        <v>0</v>
      </c>
      <c r="G30" s="18">
        <v>0</v>
      </c>
      <c r="H30" s="18">
        <v>0</v>
      </c>
      <c r="I30" s="19">
        <v>1</v>
      </c>
      <c r="J30" s="20">
        <v>122</v>
      </c>
      <c r="K30" s="20">
        <v>101</v>
      </c>
      <c r="L30" s="20">
        <v>692.75</v>
      </c>
      <c r="M30" s="20">
        <v>566.38</v>
      </c>
      <c r="N30" s="20">
        <v>126.37</v>
      </c>
      <c r="O30" s="20">
        <v>0</v>
      </c>
      <c r="P30" s="20">
        <v>0</v>
      </c>
      <c r="Q30" s="20">
        <v>0</v>
      </c>
      <c r="R30" s="20">
        <v>0</v>
      </c>
      <c r="S30" s="20" t="s">
        <v>7</v>
      </c>
      <c r="T30" s="20">
        <v>-15.619999999999997</v>
      </c>
      <c r="U30" s="20">
        <v>0</v>
      </c>
      <c r="V30" s="23">
        <v>0</v>
      </c>
      <c r="W30" s="20">
        <v>92</v>
      </c>
      <c r="X30" s="20" t="s">
        <v>7</v>
      </c>
      <c r="Y30" s="20" t="s">
        <v>9</v>
      </c>
      <c r="Z30" s="20" t="s">
        <v>7</v>
      </c>
      <c r="AA30" s="21">
        <v>0</v>
      </c>
      <c r="AB30" s="21">
        <v>0</v>
      </c>
    </row>
    <row r="31" spans="1:28" s="22" customFormat="1" ht="21.75" customHeight="1">
      <c r="A31" s="15" t="s">
        <v>25</v>
      </c>
      <c r="B31" s="17" t="s">
        <v>5</v>
      </c>
      <c r="C31" s="17" t="s">
        <v>5</v>
      </c>
      <c r="D31" s="17" t="s">
        <v>5</v>
      </c>
      <c r="E31" s="18">
        <v>1000000</v>
      </c>
      <c r="F31" s="18">
        <v>300000</v>
      </c>
      <c r="G31" s="18">
        <v>600000</v>
      </c>
      <c r="H31" s="18">
        <v>0</v>
      </c>
      <c r="I31" s="19">
        <v>10</v>
      </c>
      <c r="J31" s="20">
        <v>3568</v>
      </c>
      <c r="K31" s="20">
        <v>2922</v>
      </c>
      <c r="L31" s="20">
        <v>18660</v>
      </c>
      <c r="M31" s="20">
        <v>16334</v>
      </c>
      <c r="N31" s="20">
        <v>2326</v>
      </c>
      <c r="O31" s="20">
        <v>0</v>
      </c>
      <c r="P31" s="20">
        <v>0</v>
      </c>
      <c r="Q31" s="20">
        <v>0</v>
      </c>
      <c r="R31" s="20">
        <v>1</v>
      </c>
      <c r="S31" s="20">
        <v>7800</v>
      </c>
      <c r="T31" s="20">
        <v>2936</v>
      </c>
      <c r="U31" s="20">
        <v>0</v>
      </c>
      <c r="V31" s="23">
        <v>0</v>
      </c>
      <c r="W31" s="20">
        <v>2366</v>
      </c>
      <c r="X31" s="20">
        <v>95</v>
      </c>
      <c r="Y31" s="20">
        <v>794</v>
      </c>
      <c r="Z31" s="20">
        <v>200</v>
      </c>
      <c r="AA31" s="21">
        <v>1</v>
      </c>
      <c r="AB31" s="21">
        <v>350</v>
      </c>
    </row>
    <row r="32" spans="1:28" s="22" customFormat="1" ht="21.75" customHeight="1">
      <c r="A32" s="15" t="s">
        <v>91</v>
      </c>
      <c r="B32" s="17" t="s">
        <v>5</v>
      </c>
      <c r="C32" s="17" t="s">
        <v>6</v>
      </c>
      <c r="D32" s="17" t="s">
        <v>6</v>
      </c>
      <c r="E32" s="18">
        <v>12935</v>
      </c>
      <c r="F32" s="18">
        <v>0</v>
      </c>
      <c r="G32" s="18">
        <v>0</v>
      </c>
      <c r="H32" s="18">
        <v>0</v>
      </c>
      <c r="I32" s="19">
        <v>5.5</v>
      </c>
      <c r="J32" s="20">
        <v>364.65</v>
      </c>
      <c r="K32" s="20">
        <v>230.2</v>
      </c>
      <c r="L32" s="20">
        <v>864.67</v>
      </c>
      <c r="M32" s="20">
        <v>740.67</v>
      </c>
      <c r="N32" s="20">
        <v>124</v>
      </c>
      <c r="O32" s="20">
        <v>0</v>
      </c>
      <c r="P32" s="20">
        <v>0</v>
      </c>
      <c r="Q32" s="20">
        <v>0</v>
      </c>
      <c r="R32" s="20">
        <v>0</v>
      </c>
      <c r="S32" s="20" t="s">
        <v>7</v>
      </c>
      <c r="T32" s="20">
        <v>0.6</v>
      </c>
      <c r="U32" s="20">
        <v>16</v>
      </c>
      <c r="V32" s="23">
        <v>0</v>
      </c>
      <c r="W32" s="20">
        <v>14</v>
      </c>
      <c r="X32" s="20">
        <v>33</v>
      </c>
      <c r="Y32" s="20">
        <v>274</v>
      </c>
      <c r="Z32" s="20">
        <v>8</v>
      </c>
      <c r="AA32" s="21">
        <v>1</v>
      </c>
      <c r="AB32" s="21">
        <v>1</v>
      </c>
    </row>
    <row r="33" spans="1:28" s="22" customFormat="1" ht="21.75" customHeight="1">
      <c r="A33" s="15" t="s">
        <v>71</v>
      </c>
      <c r="B33" s="17" t="s">
        <v>5</v>
      </c>
      <c r="C33" s="17" t="s">
        <v>5</v>
      </c>
      <c r="D33" s="17" t="s">
        <v>6</v>
      </c>
      <c r="E33" s="18">
        <v>1000</v>
      </c>
      <c r="F33" s="18">
        <v>0</v>
      </c>
      <c r="G33" s="18">
        <v>1000</v>
      </c>
      <c r="H33" s="18">
        <v>0</v>
      </c>
      <c r="I33" s="19">
        <v>1</v>
      </c>
      <c r="J33" s="20">
        <v>435.6</v>
      </c>
      <c r="K33" s="20">
        <v>425.6</v>
      </c>
      <c r="L33" s="20">
        <v>2402</v>
      </c>
      <c r="M33" s="20">
        <v>1524</v>
      </c>
      <c r="N33" s="20">
        <v>878</v>
      </c>
      <c r="O33" s="20">
        <v>31</v>
      </c>
      <c r="P33" s="20">
        <v>0</v>
      </c>
      <c r="Q33" s="20">
        <v>0</v>
      </c>
      <c r="R33" s="20">
        <v>0</v>
      </c>
      <c r="S33" s="20" t="s">
        <v>7</v>
      </c>
      <c r="T33" s="20">
        <v>-15</v>
      </c>
      <c r="U33" s="20">
        <v>100</v>
      </c>
      <c r="V33" s="23">
        <v>22</v>
      </c>
      <c r="W33" s="20">
        <v>30</v>
      </c>
      <c r="X33" s="20">
        <v>0</v>
      </c>
      <c r="Y33" s="20">
        <v>0</v>
      </c>
      <c r="Z33" s="20">
        <v>5</v>
      </c>
      <c r="AA33" s="21">
        <v>1</v>
      </c>
      <c r="AB33" s="21">
        <v>2158</v>
      </c>
    </row>
    <row r="34" spans="1:28" s="22" customFormat="1" ht="21.75" customHeight="1">
      <c r="A34" s="15" t="s">
        <v>92</v>
      </c>
      <c r="B34" s="17" t="s">
        <v>5</v>
      </c>
      <c r="C34" s="17" t="s">
        <v>6</v>
      </c>
      <c r="D34" s="17" t="s">
        <v>6</v>
      </c>
      <c r="E34" s="18">
        <v>15000</v>
      </c>
      <c r="F34" s="18">
        <v>0</v>
      </c>
      <c r="G34" s="18">
        <v>10000</v>
      </c>
      <c r="H34" s="18">
        <v>0</v>
      </c>
      <c r="I34" s="19">
        <v>3</v>
      </c>
      <c r="J34" s="20">
        <v>360</v>
      </c>
      <c r="K34" s="20">
        <v>300</v>
      </c>
      <c r="L34" s="20">
        <v>1675</v>
      </c>
      <c r="M34" s="20">
        <v>0</v>
      </c>
      <c r="N34" s="20">
        <v>1675</v>
      </c>
      <c r="O34" s="20">
        <v>0</v>
      </c>
      <c r="P34" s="20">
        <v>503</v>
      </c>
      <c r="Q34" s="20">
        <v>503</v>
      </c>
      <c r="R34" s="20">
        <v>0</v>
      </c>
      <c r="S34" s="20">
        <v>0</v>
      </c>
      <c r="T34" s="20">
        <v>-50.97</v>
      </c>
      <c r="U34" s="20">
        <v>127.4</v>
      </c>
      <c r="V34" s="23">
        <v>0</v>
      </c>
      <c r="W34" s="20">
        <v>294</v>
      </c>
      <c r="X34" s="20">
        <v>0</v>
      </c>
      <c r="Y34" s="20">
        <v>0</v>
      </c>
      <c r="Z34" s="20">
        <v>10</v>
      </c>
      <c r="AA34" s="21">
        <v>0</v>
      </c>
      <c r="AB34" s="21">
        <v>0</v>
      </c>
    </row>
    <row r="35" spans="1:28" s="22" customFormat="1" ht="21.75" customHeight="1">
      <c r="A35" s="15" t="s">
        <v>70</v>
      </c>
      <c r="B35" s="17" t="s">
        <v>5</v>
      </c>
      <c r="C35" s="17" t="s">
        <v>5</v>
      </c>
      <c r="D35" s="17" t="s">
        <v>6</v>
      </c>
      <c r="E35" s="18">
        <v>0</v>
      </c>
      <c r="F35" s="18">
        <v>0</v>
      </c>
      <c r="G35" s="18">
        <v>0</v>
      </c>
      <c r="H35" s="18">
        <v>0</v>
      </c>
      <c r="I35" s="19">
        <v>1.8</v>
      </c>
      <c r="J35" s="20">
        <v>1121.4</v>
      </c>
      <c r="K35" s="20">
        <v>1100</v>
      </c>
      <c r="L35" s="20">
        <v>7968</v>
      </c>
      <c r="M35" s="20">
        <v>6700</v>
      </c>
      <c r="N35" s="20">
        <v>1200</v>
      </c>
      <c r="O35" s="20">
        <v>0</v>
      </c>
      <c r="P35" s="20">
        <v>428</v>
      </c>
      <c r="Q35" s="20">
        <v>1255</v>
      </c>
      <c r="R35" s="20">
        <v>0</v>
      </c>
      <c r="S35" s="20">
        <v>1309.35</v>
      </c>
      <c r="T35" s="20">
        <v>313.2700000000001</v>
      </c>
      <c r="U35" s="20">
        <v>0</v>
      </c>
      <c r="V35" s="23">
        <v>43.5</v>
      </c>
      <c r="W35" s="20">
        <v>2471</v>
      </c>
      <c r="X35" s="20">
        <v>13</v>
      </c>
      <c r="Y35" s="20">
        <v>152</v>
      </c>
      <c r="Z35" s="20">
        <v>138</v>
      </c>
      <c r="AA35" s="21">
        <v>0</v>
      </c>
      <c r="AB35" s="21">
        <v>0</v>
      </c>
    </row>
    <row r="36" spans="1:28" s="33" customFormat="1" ht="29.25" customHeight="1">
      <c r="A36" s="16" t="s">
        <v>93</v>
      </c>
      <c r="B36" s="27" t="s">
        <v>5</v>
      </c>
      <c r="C36" s="27" t="s">
        <v>6</v>
      </c>
      <c r="D36" s="27" t="s">
        <v>6</v>
      </c>
      <c r="E36" s="28">
        <v>25000</v>
      </c>
      <c r="F36" s="28">
        <v>0</v>
      </c>
      <c r="G36" s="28">
        <v>1500</v>
      </c>
      <c r="H36" s="28">
        <v>0</v>
      </c>
      <c r="I36" s="29">
        <v>1</v>
      </c>
      <c r="J36" s="30">
        <v>183.26</v>
      </c>
      <c r="K36" s="30">
        <v>169.6</v>
      </c>
      <c r="L36" s="30">
        <v>905</v>
      </c>
      <c r="M36" s="30">
        <v>861.1</v>
      </c>
      <c r="N36" s="30">
        <v>43.9</v>
      </c>
      <c r="O36" s="30">
        <v>0</v>
      </c>
      <c r="P36" s="30">
        <v>0</v>
      </c>
      <c r="Q36" s="30">
        <v>0</v>
      </c>
      <c r="R36" s="30" t="s">
        <v>7</v>
      </c>
      <c r="S36" s="30">
        <v>0</v>
      </c>
      <c r="T36" s="30">
        <v>42.9</v>
      </c>
      <c r="U36" s="30">
        <v>87.9</v>
      </c>
      <c r="V36" s="31">
        <v>0</v>
      </c>
      <c r="W36" s="30">
        <v>10</v>
      </c>
      <c r="X36" s="30">
        <v>0</v>
      </c>
      <c r="Y36" s="30">
        <v>0</v>
      </c>
      <c r="Z36" s="30">
        <v>0</v>
      </c>
      <c r="AA36" s="32">
        <v>0</v>
      </c>
      <c r="AB36" s="32">
        <v>0</v>
      </c>
    </row>
    <row r="37" spans="1:28" s="22" customFormat="1" ht="21.75" customHeight="1">
      <c r="A37" s="15" t="s">
        <v>72</v>
      </c>
      <c r="B37" s="17" t="s">
        <v>5</v>
      </c>
      <c r="C37" s="17" t="s">
        <v>6</v>
      </c>
      <c r="D37" s="17" t="s">
        <v>6</v>
      </c>
      <c r="E37" s="18">
        <v>0</v>
      </c>
      <c r="F37" s="18">
        <v>0</v>
      </c>
      <c r="G37" s="18">
        <v>0</v>
      </c>
      <c r="H37" s="18">
        <v>0</v>
      </c>
      <c r="I37" s="19">
        <v>1</v>
      </c>
      <c r="J37" s="20" t="s">
        <v>7</v>
      </c>
      <c r="K37" s="20">
        <v>0</v>
      </c>
      <c r="L37" s="20">
        <v>3594</v>
      </c>
      <c r="M37" s="20">
        <v>2783.05</v>
      </c>
      <c r="N37" s="20">
        <v>810.9499999999998</v>
      </c>
      <c r="O37" s="20">
        <v>0</v>
      </c>
      <c r="P37" s="20">
        <v>0</v>
      </c>
      <c r="Q37" s="20">
        <v>0</v>
      </c>
      <c r="R37" s="20">
        <v>0</v>
      </c>
      <c r="S37" s="20" t="s">
        <v>7</v>
      </c>
      <c r="T37" s="20">
        <v>-179.25</v>
      </c>
      <c r="U37" s="20">
        <v>48</v>
      </c>
      <c r="V37" s="23">
        <v>0</v>
      </c>
      <c r="W37" s="20">
        <v>623</v>
      </c>
      <c r="X37" s="20">
        <v>135</v>
      </c>
      <c r="Y37" s="20" t="s">
        <v>7</v>
      </c>
      <c r="Z37" s="20" t="s">
        <v>7</v>
      </c>
      <c r="AA37" s="21">
        <v>0</v>
      </c>
      <c r="AB37" s="21">
        <v>0</v>
      </c>
    </row>
    <row r="38" spans="1:28" s="22" customFormat="1" ht="21.75" customHeight="1">
      <c r="A38" s="15" t="s">
        <v>73</v>
      </c>
      <c r="B38" s="17" t="s">
        <v>5</v>
      </c>
      <c r="C38" s="17" t="s">
        <v>5</v>
      </c>
      <c r="D38" s="17" t="s">
        <v>6</v>
      </c>
      <c r="E38" s="18">
        <v>5786.3</v>
      </c>
      <c r="F38" s="18">
        <v>0</v>
      </c>
      <c r="G38" s="18">
        <v>0</v>
      </c>
      <c r="H38" s="18">
        <v>0</v>
      </c>
      <c r="I38" s="19">
        <v>2</v>
      </c>
      <c r="J38" s="20">
        <v>160</v>
      </c>
      <c r="K38" s="20">
        <v>140</v>
      </c>
      <c r="L38" s="20">
        <v>2000</v>
      </c>
      <c r="M38" s="20">
        <v>1328</v>
      </c>
      <c r="N38" s="20">
        <v>672</v>
      </c>
      <c r="O38" s="20">
        <v>12</v>
      </c>
      <c r="P38" s="20">
        <v>0</v>
      </c>
      <c r="Q38" s="20">
        <v>0</v>
      </c>
      <c r="R38" s="20">
        <v>0</v>
      </c>
      <c r="S38" s="20">
        <v>390</v>
      </c>
      <c r="T38" s="20">
        <v>43</v>
      </c>
      <c r="U38" s="20">
        <v>60.900000000000006</v>
      </c>
      <c r="V38" s="23">
        <v>0</v>
      </c>
      <c r="W38" s="20">
        <v>22</v>
      </c>
      <c r="X38" s="20">
        <v>58</v>
      </c>
      <c r="Y38" s="20">
        <v>71</v>
      </c>
      <c r="Z38" s="20">
        <v>43</v>
      </c>
      <c r="AA38" s="21">
        <v>0</v>
      </c>
      <c r="AB38" s="21">
        <v>0</v>
      </c>
    </row>
    <row r="39" spans="1:28" s="22" customFormat="1" ht="21.75" customHeight="1">
      <c r="A39" s="15" t="s">
        <v>26</v>
      </c>
      <c r="B39" s="17" t="s">
        <v>5</v>
      </c>
      <c r="C39" s="17" t="s">
        <v>6</v>
      </c>
      <c r="D39" s="17" t="s">
        <v>6</v>
      </c>
      <c r="E39" s="18">
        <v>0</v>
      </c>
      <c r="F39" s="18">
        <v>0</v>
      </c>
      <c r="G39" s="18">
        <v>0</v>
      </c>
      <c r="H39" s="18">
        <v>0</v>
      </c>
      <c r="I39" s="19">
        <v>2.5</v>
      </c>
      <c r="J39" s="20">
        <v>96.06</v>
      </c>
      <c r="K39" s="20">
        <v>40.87</v>
      </c>
      <c r="L39" s="20">
        <v>436</v>
      </c>
      <c r="M39" s="20">
        <v>255</v>
      </c>
      <c r="N39" s="20">
        <v>181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38.34</v>
      </c>
      <c r="U39" s="20">
        <v>126.33</v>
      </c>
      <c r="V39" s="23">
        <v>0</v>
      </c>
      <c r="W39" s="20">
        <v>5</v>
      </c>
      <c r="X39" s="20">
        <v>0</v>
      </c>
      <c r="Y39" s="20">
        <v>0</v>
      </c>
      <c r="Z39" s="20">
        <v>0</v>
      </c>
      <c r="AA39" s="21">
        <v>0</v>
      </c>
      <c r="AB39" s="21">
        <v>0</v>
      </c>
    </row>
    <row r="40" spans="1:28" s="22" customFormat="1" ht="21.75" customHeight="1">
      <c r="A40" s="15" t="s">
        <v>27</v>
      </c>
      <c r="B40" s="17" t="s">
        <v>5</v>
      </c>
      <c r="C40" s="17" t="s">
        <v>5</v>
      </c>
      <c r="D40" s="17" t="s">
        <v>6</v>
      </c>
      <c r="E40" s="18">
        <v>7520</v>
      </c>
      <c r="F40" s="18">
        <v>0</v>
      </c>
      <c r="G40" s="18">
        <v>116900</v>
      </c>
      <c r="H40" s="18">
        <v>0</v>
      </c>
      <c r="I40" s="19">
        <v>5</v>
      </c>
      <c r="J40" s="20">
        <v>1229.5</v>
      </c>
      <c r="K40" s="20">
        <v>1093.5</v>
      </c>
      <c r="L40" s="20">
        <v>9454</v>
      </c>
      <c r="M40" s="20">
        <v>8585.08</v>
      </c>
      <c r="N40" s="20">
        <v>868.9200000000001</v>
      </c>
      <c r="O40" s="20">
        <v>0</v>
      </c>
      <c r="P40" s="20">
        <v>2500</v>
      </c>
      <c r="Q40" s="20">
        <v>2500</v>
      </c>
      <c r="R40" s="20">
        <v>0</v>
      </c>
      <c r="S40" s="20">
        <v>0</v>
      </c>
      <c r="T40" s="20">
        <v>-629.4699999999999</v>
      </c>
      <c r="U40" s="20">
        <v>0</v>
      </c>
      <c r="V40" s="23">
        <v>0</v>
      </c>
      <c r="W40" s="20" t="s">
        <v>7</v>
      </c>
      <c r="X40" s="20" t="s">
        <v>7</v>
      </c>
      <c r="Y40" s="20" t="s">
        <v>7</v>
      </c>
      <c r="Z40" s="20" t="s">
        <v>7</v>
      </c>
      <c r="AA40" s="21">
        <v>0</v>
      </c>
      <c r="AB40" s="21">
        <v>0</v>
      </c>
    </row>
    <row r="41" spans="1:28" s="22" customFormat="1" ht="21.75" customHeight="1">
      <c r="A41" s="15" t="s">
        <v>28</v>
      </c>
      <c r="B41" s="17" t="s">
        <v>5</v>
      </c>
      <c r="C41" s="17" t="s">
        <v>5</v>
      </c>
      <c r="D41" s="17" t="s">
        <v>6</v>
      </c>
      <c r="E41" s="18">
        <v>0</v>
      </c>
      <c r="F41" s="18">
        <v>0</v>
      </c>
      <c r="G41" s="18">
        <v>0</v>
      </c>
      <c r="H41" s="18">
        <v>0</v>
      </c>
      <c r="I41" s="19">
        <v>2</v>
      </c>
      <c r="J41" s="20">
        <v>0</v>
      </c>
      <c r="K41" s="20">
        <v>0</v>
      </c>
      <c r="L41" s="20">
        <v>1500</v>
      </c>
      <c r="M41" s="20">
        <v>1178.8700000000001</v>
      </c>
      <c r="N41" s="20">
        <v>321.1299999999999</v>
      </c>
      <c r="O41" s="20">
        <v>0</v>
      </c>
      <c r="P41" s="20">
        <v>0</v>
      </c>
      <c r="Q41" s="20">
        <v>0</v>
      </c>
      <c r="R41" s="20">
        <v>0</v>
      </c>
      <c r="S41" s="20" t="s">
        <v>7</v>
      </c>
      <c r="T41" s="20">
        <v>4.7</v>
      </c>
      <c r="U41" s="20">
        <v>0</v>
      </c>
      <c r="V41" s="23">
        <v>0</v>
      </c>
      <c r="W41" s="20">
        <v>222</v>
      </c>
      <c r="X41" s="20">
        <v>12</v>
      </c>
      <c r="Y41" s="20">
        <v>38</v>
      </c>
      <c r="Z41" s="20">
        <v>0</v>
      </c>
      <c r="AA41" s="21">
        <v>0</v>
      </c>
      <c r="AB41" s="21">
        <v>0</v>
      </c>
    </row>
    <row r="42" spans="1:28" s="22" customFormat="1" ht="21.75" customHeight="1">
      <c r="A42" s="15" t="s">
        <v>79</v>
      </c>
      <c r="B42" s="17" t="s">
        <v>5</v>
      </c>
      <c r="C42" s="17" t="s">
        <v>5</v>
      </c>
      <c r="D42" s="17" t="s">
        <v>6</v>
      </c>
      <c r="E42" s="18">
        <v>8000</v>
      </c>
      <c r="F42" s="18">
        <v>0</v>
      </c>
      <c r="G42" s="18">
        <v>60000</v>
      </c>
      <c r="H42" s="18">
        <v>0</v>
      </c>
      <c r="I42" s="19">
        <v>2</v>
      </c>
      <c r="J42" s="20">
        <v>740</v>
      </c>
      <c r="K42" s="20">
        <v>660</v>
      </c>
      <c r="L42" s="20">
        <v>3200</v>
      </c>
      <c r="M42" s="20">
        <v>3200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8000</v>
      </c>
      <c r="T42" s="20">
        <v>80</v>
      </c>
      <c r="U42" s="20">
        <v>110</v>
      </c>
      <c r="V42" s="23">
        <v>0</v>
      </c>
      <c r="W42" s="20" t="s">
        <v>7</v>
      </c>
      <c r="X42" s="20">
        <v>40</v>
      </c>
      <c r="Y42" s="20">
        <v>40</v>
      </c>
      <c r="Z42" s="20">
        <v>0</v>
      </c>
      <c r="AA42" s="21">
        <v>0</v>
      </c>
      <c r="AB42" s="21">
        <v>0</v>
      </c>
    </row>
    <row r="43" spans="1:28" s="22" customFormat="1" ht="21.75" customHeight="1">
      <c r="A43" s="15" t="s">
        <v>80</v>
      </c>
      <c r="B43" s="17" t="s">
        <v>5</v>
      </c>
      <c r="C43" s="17" t="s">
        <v>5</v>
      </c>
      <c r="D43" s="17" t="s">
        <v>5</v>
      </c>
      <c r="E43" s="18">
        <v>2317961.08</v>
      </c>
      <c r="F43" s="18">
        <v>13045.2</v>
      </c>
      <c r="G43" s="18">
        <v>528958.48</v>
      </c>
      <c r="H43" s="18">
        <v>1683.94</v>
      </c>
      <c r="I43" s="19">
        <v>12</v>
      </c>
      <c r="J43" s="20">
        <v>14000</v>
      </c>
      <c r="K43" s="20">
        <v>0</v>
      </c>
      <c r="L43" s="20">
        <v>149880</v>
      </c>
      <c r="M43" s="20">
        <v>142400</v>
      </c>
      <c r="N43" s="20">
        <v>7480</v>
      </c>
      <c r="O43" s="20">
        <v>0</v>
      </c>
      <c r="P43" s="20">
        <v>67000</v>
      </c>
      <c r="Q43" s="20">
        <v>68200</v>
      </c>
      <c r="R43" s="20">
        <v>0</v>
      </c>
      <c r="S43" s="20">
        <v>4000</v>
      </c>
      <c r="T43" s="20">
        <v>800</v>
      </c>
      <c r="U43" s="20">
        <v>3500</v>
      </c>
      <c r="V43" s="23">
        <v>0</v>
      </c>
      <c r="W43" s="20">
        <v>11178</v>
      </c>
      <c r="X43" s="20">
        <v>32</v>
      </c>
      <c r="Y43" s="20">
        <v>0</v>
      </c>
      <c r="Z43" s="20">
        <v>79</v>
      </c>
      <c r="AA43" s="21">
        <v>0</v>
      </c>
      <c r="AB43" s="21">
        <v>0</v>
      </c>
    </row>
    <row r="44" spans="1:28" s="22" customFormat="1" ht="21.75" customHeight="1">
      <c r="A44" s="15" t="s">
        <v>94</v>
      </c>
      <c r="B44" s="17" t="s">
        <v>5</v>
      </c>
      <c r="C44" s="17" t="s">
        <v>6</v>
      </c>
      <c r="D44" s="17" t="s">
        <v>6</v>
      </c>
      <c r="E44" s="18">
        <v>0</v>
      </c>
      <c r="F44" s="18">
        <v>0</v>
      </c>
      <c r="G44" s="18">
        <v>0</v>
      </c>
      <c r="H44" s="18">
        <v>0</v>
      </c>
      <c r="I44" s="19">
        <v>1</v>
      </c>
      <c r="J44" s="20">
        <v>0</v>
      </c>
      <c r="K44" s="20">
        <v>0</v>
      </c>
      <c r="L44" s="20" t="s">
        <v>7</v>
      </c>
      <c r="M44" s="20">
        <v>715</v>
      </c>
      <c r="N44" s="20">
        <v>41</v>
      </c>
      <c r="O44" s="20">
        <v>30</v>
      </c>
      <c r="P44" s="20">
        <v>0</v>
      </c>
      <c r="Q44" s="20">
        <v>0</v>
      </c>
      <c r="R44" s="20">
        <v>0</v>
      </c>
      <c r="S44" s="20">
        <v>756</v>
      </c>
      <c r="T44" s="20" t="s">
        <v>7</v>
      </c>
      <c r="U44" s="20">
        <v>0</v>
      </c>
      <c r="V44" s="23">
        <v>0</v>
      </c>
      <c r="W44" s="20">
        <v>21</v>
      </c>
      <c r="X44" s="20">
        <v>0</v>
      </c>
      <c r="Y44" s="20">
        <v>0</v>
      </c>
      <c r="Z44" s="20">
        <v>3</v>
      </c>
      <c r="AA44" s="21">
        <v>0</v>
      </c>
      <c r="AB44" s="21">
        <v>0</v>
      </c>
    </row>
    <row r="45" spans="1:28" s="22" customFormat="1" ht="21.75" customHeight="1">
      <c r="A45" s="15" t="s">
        <v>81</v>
      </c>
      <c r="B45" s="17" t="s">
        <v>6</v>
      </c>
      <c r="C45" s="17" t="s">
        <v>6</v>
      </c>
      <c r="D45" s="17" t="s">
        <v>6</v>
      </c>
      <c r="E45" s="18">
        <v>3557</v>
      </c>
      <c r="F45" s="18">
        <v>5145.24</v>
      </c>
      <c r="G45" s="18">
        <v>0</v>
      </c>
      <c r="H45" s="18">
        <v>0</v>
      </c>
      <c r="I45" s="19">
        <v>1.8</v>
      </c>
      <c r="J45" s="20">
        <v>182.34</v>
      </c>
      <c r="K45" s="20">
        <v>125.79</v>
      </c>
      <c r="L45" s="20">
        <v>1246.1100000000001</v>
      </c>
      <c r="M45" s="20">
        <v>965.59</v>
      </c>
      <c r="N45" s="20">
        <v>280.5200000000001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83.10000000000001</v>
      </c>
      <c r="U45" s="20">
        <v>47.79999999999999</v>
      </c>
      <c r="V45" s="23">
        <v>0</v>
      </c>
      <c r="W45" s="20">
        <v>1072</v>
      </c>
      <c r="X45" s="20">
        <v>47</v>
      </c>
      <c r="Y45" s="20">
        <v>81</v>
      </c>
      <c r="Z45" s="20">
        <v>15</v>
      </c>
      <c r="AA45" s="21">
        <v>1</v>
      </c>
      <c r="AB45" s="21">
        <v>400</v>
      </c>
    </row>
    <row r="46" spans="1:28" s="22" customFormat="1" ht="21.75" customHeight="1">
      <c r="A46" s="15" t="s">
        <v>69</v>
      </c>
      <c r="B46" s="17" t="s">
        <v>5</v>
      </c>
      <c r="C46" s="17" t="s">
        <v>6</v>
      </c>
      <c r="D46" s="17" t="s">
        <v>6</v>
      </c>
      <c r="E46" s="18">
        <v>0</v>
      </c>
      <c r="F46" s="18">
        <v>30000</v>
      </c>
      <c r="G46" s="18">
        <v>0</v>
      </c>
      <c r="H46" s="18">
        <v>0</v>
      </c>
      <c r="I46" s="19">
        <v>4</v>
      </c>
      <c r="J46" s="20" t="s">
        <v>7</v>
      </c>
      <c r="K46" s="20" t="s">
        <v>7</v>
      </c>
      <c r="L46" s="20">
        <v>6000</v>
      </c>
      <c r="M46" s="20">
        <v>3817</v>
      </c>
      <c r="N46" s="20">
        <v>2183</v>
      </c>
      <c r="O46" s="20">
        <v>600</v>
      </c>
      <c r="P46" s="20">
        <v>0</v>
      </c>
      <c r="Q46" s="20">
        <v>0</v>
      </c>
      <c r="R46" s="20">
        <v>0</v>
      </c>
      <c r="S46" s="20" t="s">
        <v>7</v>
      </c>
      <c r="T46" s="20">
        <v>110.1</v>
      </c>
      <c r="U46" s="20">
        <v>0</v>
      </c>
      <c r="V46" s="23">
        <v>0</v>
      </c>
      <c r="W46" s="20">
        <v>366</v>
      </c>
      <c r="X46" s="20">
        <v>39</v>
      </c>
      <c r="Y46" s="20">
        <v>489</v>
      </c>
      <c r="Z46" s="20">
        <v>0</v>
      </c>
      <c r="AA46" s="21">
        <v>0</v>
      </c>
      <c r="AB46" s="21">
        <v>0</v>
      </c>
    </row>
    <row r="47" spans="1:28" s="22" customFormat="1" ht="21.75" customHeight="1">
      <c r="A47" s="15" t="s">
        <v>95</v>
      </c>
      <c r="B47" s="17" t="s">
        <v>5</v>
      </c>
      <c r="C47" s="17" t="s">
        <v>5</v>
      </c>
      <c r="D47" s="17" t="s">
        <v>6</v>
      </c>
      <c r="E47" s="18">
        <v>0</v>
      </c>
      <c r="F47" s="18">
        <v>0</v>
      </c>
      <c r="G47" s="18">
        <v>3000</v>
      </c>
      <c r="H47" s="18">
        <v>0</v>
      </c>
      <c r="I47" s="19">
        <v>2</v>
      </c>
      <c r="J47" s="20" t="s">
        <v>7</v>
      </c>
      <c r="K47" s="20">
        <v>0</v>
      </c>
      <c r="L47" s="20" t="s">
        <v>7</v>
      </c>
      <c r="M47" s="20" t="s">
        <v>7</v>
      </c>
      <c r="N47" s="20" t="s">
        <v>7</v>
      </c>
      <c r="O47" s="20">
        <v>0</v>
      </c>
      <c r="P47" s="20">
        <v>0</v>
      </c>
      <c r="Q47" s="20">
        <v>0</v>
      </c>
      <c r="R47" s="20">
        <v>3</v>
      </c>
      <c r="S47" s="20">
        <v>3.7</v>
      </c>
      <c r="T47" s="20">
        <v>16.97</v>
      </c>
      <c r="U47" s="20">
        <v>16.33</v>
      </c>
      <c r="V47" s="23">
        <v>0</v>
      </c>
      <c r="W47" s="20">
        <v>1</v>
      </c>
      <c r="X47" s="20">
        <v>6</v>
      </c>
      <c r="Y47" s="20">
        <v>6</v>
      </c>
      <c r="Z47" s="20">
        <v>0</v>
      </c>
      <c r="AA47" s="21">
        <v>0</v>
      </c>
      <c r="AB47" s="21">
        <v>0</v>
      </c>
    </row>
    <row r="48" spans="1:28" s="22" customFormat="1" ht="21.75" customHeight="1">
      <c r="A48" s="15" t="s">
        <v>29</v>
      </c>
      <c r="B48" s="17" t="s">
        <v>5</v>
      </c>
      <c r="C48" s="17" t="s">
        <v>5</v>
      </c>
      <c r="D48" s="17" t="s">
        <v>6</v>
      </c>
      <c r="E48" s="18">
        <v>215000</v>
      </c>
      <c r="F48" s="18">
        <v>10000</v>
      </c>
      <c r="G48" s="18">
        <v>336000</v>
      </c>
      <c r="H48" s="18">
        <v>0</v>
      </c>
      <c r="I48" s="19">
        <v>15</v>
      </c>
      <c r="J48" s="20">
        <v>4625</v>
      </c>
      <c r="K48" s="20">
        <v>3425</v>
      </c>
      <c r="L48" s="20">
        <v>37128</v>
      </c>
      <c r="M48" s="20">
        <v>33074.23</v>
      </c>
      <c r="N48" s="20">
        <v>4053.769999999997</v>
      </c>
      <c r="O48" s="20">
        <v>0</v>
      </c>
      <c r="P48" s="20">
        <v>7172</v>
      </c>
      <c r="Q48" s="20">
        <v>7747</v>
      </c>
      <c r="R48" s="20">
        <v>0</v>
      </c>
      <c r="S48" s="20">
        <v>1854.15</v>
      </c>
      <c r="T48" s="20">
        <v>2945.1</v>
      </c>
      <c r="U48" s="20">
        <v>0</v>
      </c>
      <c r="V48" s="23">
        <v>0</v>
      </c>
      <c r="W48" s="20">
        <v>2922</v>
      </c>
      <c r="X48" s="20">
        <v>431</v>
      </c>
      <c r="Y48" s="20">
        <v>22572</v>
      </c>
      <c r="Z48" s="20">
        <v>20</v>
      </c>
      <c r="AA48" s="21">
        <v>6</v>
      </c>
      <c r="AB48" s="21" t="s">
        <v>7</v>
      </c>
    </row>
    <row r="49" spans="1:28" s="22" customFormat="1" ht="21.75" customHeight="1">
      <c r="A49" s="15" t="s">
        <v>102</v>
      </c>
      <c r="B49" s="17" t="s">
        <v>6</v>
      </c>
      <c r="C49" s="17" t="s">
        <v>5</v>
      </c>
      <c r="D49" s="17" t="s">
        <v>6</v>
      </c>
      <c r="E49" s="18">
        <v>16687</v>
      </c>
      <c r="F49" s="18">
        <v>0</v>
      </c>
      <c r="G49" s="18">
        <v>0</v>
      </c>
      <c r="H49" s="18">
        <v>0</v>
      </c>
      <c r="I49" s="19">
        <v>6</v>
      </c>
      <c r="J49" s="20">
        <v>281.64</v>
      </c>
      <c r="K49" s="20">
        <v>208.92</v>
      </c>
      <c r="L49" s="20">
        <v>3094.13</v>
      </c>
      <c r="M49" s="20">
        <v>2863.36</v>
      </c>
      <c r="N49" s="20">
        <v>230.77</v>
      </c>
      <c r="O49" s="20">
        <v>0</v>
      </c>
      <c r="P49" s="20">
        <v>2701.79</v>
      </c>
      <c r="Q49" s="20">
        <v>2787.69</v>
      </c>
      <c r="R49" s="20">
        <v>0</v>
      </c>
      <c r="S49" s="20">
        <v>0</v>
      </c>
      <c r="T49" s="20">
        <v>7.17</v>
      </c>
      <c r="U49" s="20">
        <v>176.47</v>
      </c>
      <c r="V49" s="23">
        <v>0</v>
      </c>
      <c r="W49" s="20">
        <v>1178</v>
      </c>
      <c r="X49" s="20">
        <v>10</v>
      </c>
      <c r="Y49" s="20">
        <v>19</v>
      </c>
      <c r="Z49" s="20">
        <v>203</v>
      </c>
      <c r="AA49" s="21">
        <v>1</v>
      </c>
      <c r="AB49" s="21">
        <v>0</v>
      </c>
    </row>
    <row r="50" spans="1:28" s="22" customFormat="1" ht="21.75" customHeight="1">
      <c r="A50" s="15" t="s">
        <v>30</v>
      </c>
      <c r="B50" s="17" t="s">
        <v>5</v>
      </c>
      <c r="C50" s="17" t="s">
        <v>5</v>
      </c>
      <c r="D50" s="17" t="s">
        <v>6</v>
      </c>
      <c r="E50" s="18">
        <v>0</v>
      </c>
      <c r="F50" s="18">
        <v>0</v>
      </c>
      <c r="G50" s="18">
        <v>2000</v>
      </c>
      <c r="H50" s="18">
        <v>0</v>
      </c>
      <c r="I50" s="19">
        <v>2</v>
      </c>
      <c r="J50" s="20">
        <v>813.45</v>
      </c>
      <c r="K50" s="20">
        <v>800</v>
      </c>
      <c r="L50" s="20">
        <v>2842</v>
      </c>
      <c r="M50" s="20">
        <v>2655.9500000000003</v>
      </c>
      <c r="N50" s="20">
        <v>186.04999999999973</v>
      </c>
      <c r="O50" s="20">
        <v>0</v>
      </c>
      <c r="P50" s="20">
        <v>0</v>
      </c>
      <c r="Q50" s="20">
        <v>0</v>
      </c>
      <c r="R50" s="20">
        <v>0</v>
      </c>
      <c r="S50" s="20" t="s">
        <v>7</v>
      </c>
      <c r="T50" s="20">
        <v>22.85</v>
      </c>
      <c r="U50" s="20">
        <v>159</v>
      </c>
      <c r="V50" s="23">
        <v>0</v>
      </c>
      <c r="W50" s="20">
        <v>43</v>
      </c>
      <c r="X50" s="20">
        <v>6</v>
      </c>
      <c r="Y50" s="20">
        <v>5</v>
      </c>
      <c r="Z50" s="20">
        <v>0</v>
      </c>
      <c r="AA50" s="21">
        <v>0</v>
      </c>
      <c r="AB50" s="21">
        <v>0</v>
      </c>
    </row>
    <row r="51" spans="1:28" s="22" customFormat="1" ht="21.75" customHeight="1">
      <c r="A51" s="15" t="s">
        <v>31</v>
      </c>
      <c r="B51" s="17" t="s">
        <v>5</v>
      </c>
      <c r="C51" s="17" t="s">
        <v>6</v>
      </c>
      <c r="D51" s="17" t="s">
        <v>6</v>
      </c>
      <c r="E51" s="18">
        <v>12083.98</v>
      </c>
      <c r="F51" s="18">
        <v>0</v>
      </c>
      <c r="G51" s="18">
        <v>0</v>
      </c>
      <c r="H51" s="18">
        <v>0</v>
      </c>
      <c r="I51" s="19">
        <v>2</v>
      </c>
      <c r="J51" s="20">
        <v>751.32</v>
      </c>
      <c r="K51" s="20">
        <v>699.34</v>
      </c>
      <c r="L51" s="20">
        <v>2591.2</v>
      </c>
      <c r="M51" s="20">
        <v>2131.2</v>
      </c>
      <c r="N51" s="20">
        <v>460</v>
      </c>
      <c r="O51" s="20">
        <v>0</v>
      </c>
      <c r="P51" s="20">
        <v>0</v>
      </c>
      <c r="Q51" s="20">
        <v>0</v>
      </c>
      <c r="R51" s="20">
        <v>0</v>
      </c>
      <c r="S51" s="20" t="s">
        <v>7</v>
      </c>
      <c r="T51" s="20">
        <v>-381.4</v>
      </c>
      <c r="U51" s="20">
        <v>136.60000000000005</v>
      </c>
      <c r="V51" s="23">
        <v>0</v>
      </c>
      <c r="W51" s="20">
        <v>134</v>
      </c>
      <c r="X51" s="20">
        <v>4</v>
      </c>
      <c r="Y51" s="20">
        <v>139</v>
      </c>
      <c r="Z51" s="20">
        <v>70</v>
      </c>
      <c r="AA51" s="21">
        <v>0</v>
      </c>
      <c r="AB51" s="21">
        <v>0</v>
      </c>
    </row>
    <row r="52" spans="1:28" s="22" customFormat="1" ht="21.75" customHeight="1">
      <c r="A52" s="15" t="s">
        <v>32</v>
      </c>
      <c r="B52" s="17" t="s">
        <v>5</v>
      </c>
      <c r="C52" s="17" t="s">
        <v>6</v>
      </c>
      <c r="D52" s="17" t="s">
        <v>6</v>
      </c>
      <c r="E52" s="18">
        <v>1170</v>
      </c>
      <c r="F52" s="18">
        <v>2400</v>
      </c>
      <c r="G52" s="18">
        <v>0</v>
      </c>
      <c r="H52" s="18">
        <v>0</v>
      </c>
      <c r="I52" s="19">
        <v>1.9</v>
      </c>
      <c r="J52" s="20">
        <v>350</v>
      </c>
      <c r="K52" s="20">
        <v>200</v>
      </c>
      <c r="L52" s="20">
        <v>1890</v>
      </c>
      <c r="M52" s="20">
        <v>1873</v>
      </c>
      <c r="N52" s="20">
        <v>17</v>
      </c>
      <c r="O52" s="20">
        <v>0</v>
      </c>
      <c r="P52" s="20">
        <v>0</v>
      </c>
      <c r="Q52" s="20">
        <v>0</v>
      </c>
      <c r="R52" s="20">
        <v>0</v>
      </c>
      <c r="S52" s="20" t="s">
        <v>7</v>
      </c>
      <c r="T52" s="20">
        <v>21.400000000000006</v>
      </c>
      <c r="U52" s="20">
        <v>239.25</v>
      </c>
      <c r="V52" s="23">
        <v>0</v>
      </c>
      <c r="W52" s="20">
        <v>44</v>
      </c>
      <c r="X52" s="20">
        <v>0</v>
      </c>
      <c r="Y52" s="20">
        <v>0</v>
      </c>
      <c r="Z52" s="20">
        <v>1</v>
      </c>
      <c r="AA52" s="21">
        <v>0</v>
      </c>
      <c r="AB52" s="21">
        <v>0</v>
      </c>
    </row>
    <row r="53" spans="1:28" s="22" customFormat="1" ht="21.75" customHeight="1">
      <c r="A53" s="15" t="s">
        <v>33</v>
      </c>
      <c r="B53" s="17" t="s">
        <v>5</v>
      </c>
      <c r="C53" s="17" t="s">
        <v>5</v>
      </c>
      <c r="D53" s="17" t="s">
        <v>6</v>
      </c>
      <c r="E53" s="18">
        <v>35800</v>
      </c>
      <c r="F53" s="18">
        <v>0</v>
      </c>
      <c r="G53" s="18">
        <v>0</v>
      </c>
      <c r="H53" s="18">
        <v>0</v>
      </c>
      <c r="I53" s="19">
        <v>3</v>
      </c>
      <c r="J53" s="20">
        <v>200</v>
      </c>
      <c r="K53" s="20">
        <v>170</v>
      </c>
      <c r="L53" s="20">
        <v>520</v>
      </c>
      <c r="M53" s="20">
        <v>520</v>
      </c>
      <c r="N53" s="20">
        <v>0</v>
      </c>
      <c r="O53" s="20">
        <v>43</v>
      </c>
      <c r="P53" s="20">
        <v>0</v>
      </c>
      <c r="Q53" s="20">
        <v>0</v>
      </c>
      <c r="R53" s="20" t="s">
        <v>17</v>
      </c>
      <c r="S53" s="20" t="s">
        <v>7</v>
      </c>
      <c r="T53" s="20">
        <v>517.6400000000001</v>
      </c>
      <c r="U53" s="20">
        <v>1132.5</v>
      </c>
      <c r="V53" s="23">
        <v>52.65</v>
      </c>
      <c r="W53" s="20">
        <v>11</v>
      </c>
      <c r="X53" s="20" t="s">
        <v>7</v>
      </c>
      <c r="Y53" s="20" t="s">
        <v>7</v>
      </c>
      <c r="Z53" s="20" t="s">
        <v>7</v>
      </c>
      <c r="AA53" s="21">
        <v>0</v>
      </c>
      <c r="AB53" s="21">
        <v>0</v>
      </c>
    </row>
    <row r="54" spans="1:28" s="22" customFormat="1" ht="21.75" customHeight="1">
      <c r="A54" s="15" t="s">
        <v>34</v>
      </c>
      <c r="B54" s="17" t="s">
        <v>5</v>
      </c>
      <c r="C54" s="17" t="s">
        <v>5</v>
      </c>
      <c r="D54" s="17" t="s">
        <v>6</v>
      </c>
      <c r="E54" s="18" t="s">
        <v>7</v>
      </c>
      <c r="F54" s="18" t="s">
        <v>7</v>
      </c>
      <c r="G54" s="18" t="s">
        <v>7</v>
      </c>
      <c r="H54" s="18" t="s">
        <v>7</v>
      </c>
      <c r="I54" s="19">
        <v>3</v>
      </c>
      <c r="J54" s="20">
        <v>316.78000000000003</v>
      </c>
      <c r="K54" s="20">
        <v>127.94000000000001</v>
      </c>
      <c r="L54" s="20">
        <v>516</v>
      </c>
      <c r="M54" s="20">
        <v>389.28</v>
      </c>
      <c r="N54" s="20">
        <v>126.72000000000003</v>
      </c>
      <c r="O54" s="20" t="s">
        <v>7</v>
      </c>
      <c r="P54" s="20">
        <v>0</v>
      </c>
      <c r="Q54" s="20">
        <v>147</v>
      </c>
      <c r="R54" s="20">
        <v>0</v>
      </c>
      <c r="S54" s="20" t="s">
        <v>7</v>
      </c>
      <c r="T54" s="20">
        <v>-45.55</v>
      </c>
      <c r="U54" s="20">
        <v>82.80000000000001</v>
      </c>
      <c r="V54" s="23">
        <v>31</v>
      </c>
      <c r="W54" s="20">
        <v>61</v>
      </c>
      <c r="X54" s="20">
        <v>9</v>
      </c>
      <c r="Y54" s="20">
        <v>12</v>
      </c>
      <c r="Z54" s="20">
        <v>0</v>
      </c>
      <c r="AA54" s="21">
        <v>1</v>
      </c>
      <c r="AB54" s="21" t="s">
        <v>7</v>
      </c>
    </row>
    <row r="55" spans="1:28" s="22" customFormat="1" ht="21.75" customHeight="1">
      <c r="A55" s="15" t="s">
        <v>96</v>
      </c>
      <c r="B55" s="17" t="s">
        <v>5</v>
      </c>
      <c r="C55" s="17" t="s">
        <v>6</v>
      </c>
      <c r="D55" s="17" t="s">
        <v>6</v>
      </c>
      <c r="E55" s="18">
        <v>0</v>
      </c>
      <c r="F55" s="18">
        <v>0</v>
      </c>
      <c r="G55" s="18">
        <v>22580</v>
      </c>
      <c r="H55" s="18">
        <v>0</v>
      </c>
      <c r="I55" s="19">
        <v>1</v>
      </c>
      <c r="J55" s="20">
        <v>951.08</v>
      </c>
      <c r="K55" s="20">
        <v>800.39</v>
      </c>
      <c r="L55" s="20">
        <v>3211</v>
      </c>
      <c r="M55" s="20">
        <v>250</v>
      </c>
      <c r="N55" s="20">
        <v>2961</v>
      </c>
      <c r="O55" s="20">
        <v>150</v>
      </c>
      <c r="P55" s="20">
        <v>0</v>
      </c>
      <c r="Q55" s="20">
        <v>0</v>
      </c>
      <c r="R55" s="20">
        <v>2</v>
      </c>
      <c r="S55" s="20">
        <v>0</v>
      </c>
      <c r="T55" s="20">
        <v>18.8</v>
      </c>
      <c r="U55" s="20">
        <v>250</v>
      </c>
      <c r="V55" s="23">
        <v>0</v>
      </c>
      <c r="W55" s="20">
        <v>175</v>
      </c>
      <c r="X55" s="20">
        <v>9</v>
      </c>
      <c r="Y55" s="20">
        <v>69</v>
      </c>
      <c r="Z55" s="20">
        <v>15</v>
      </c>
      <c r="AA55" s="21">
        <v>0</v>
      </c>
      <c r="AB55" s="21">
        <v>0</v>
      </c>
    </row>
    <row r="56" spans="1:28" s="22" customFormat="1" ht="21.75" customHeight="1">
      <c r="A56" s="15" t="s">
        <v>101</v>
      </c>
      <c r="B56" s="17" t="s">
        <v>5</v>
      </c>
      <c r="C56" s="17" t="s">
        <v>5</v>
      </c>
      <c r="D56" s="17" t="s">
        <v>6</v>
      </c>
      <c r="E56" s="18">
        <v>1905</v>
      </c>
      <c r="F56" s="18">
        <v>0</v>
      </c>
      <c r="G56" s="18">
        <v>1800</v>
      </c>
      <c r="H56" s="18">
        <v>290</v>
      </c>
      <c r="I56" s="19">
        <v>3</v>
      </c>
      <c r="J56" s="20">
        <v>1010</v>
      </c>
      <c r="K56" s="20">
        <v>940</v>
      </c>
      <c r="L56" s="20">
        <v>3450</v>
      </c>
      <c r="M56" s="20">
        <v>2686</v>
      </c>
      <c r="N56" s="20">
        <v>764</v>
      </c>
      <c r="O56" s="20">
        <v>100</v>
      </c>
      <c r="P56" s="20">
        <v>0</v>
      </c>
      <c r="Q56" s="20">
        <v>0</v>
      </c>
      <c r="R56" s="20">
        <v>0</v>
      </c>
      <c r="S56" s="20">
        <v>0</v>
      </c>
      <c r="T56" s="20">
        <v>3.5</v>
      </c>
      <c r="U56" s="20">
        <v>284</v>
      </c>
      <c r="V56" s="23">
        <v>0</v>
      </c>
      <c r="W56" s="20">
        <v>419</v>
      </c>
      <c r="X56" s="20">
        <v>0</v>
      </c>
      <c r="Y56" s="20">
        <v>0</v>
      </c>
      <c r="Z56" s="20">
        <v>0</v>
      </c>
      <c r="AA56" s="21">
        <v>0</v>
      </c>
      <c r="AB56" s="21">
        <v>0</v>
      </c>
    </row>
    <row r="57" spans="1:28" s="22" customFormat="1" ht="21.75" customHeight="1">
      <c r="A57" s="15" t="s">
        <v>100</v>
      </c>
      <c r="B57" s="17" t="s">
        <v>5</v>
      </c>
      <c r="C57" s="17" t="s">
        <v>5</v>
      </c>
      <c r="D57" s="17" t="s">
        <v>6</v>
      </c>
      <c r="E57" s="18">
        <v>9705</v>
      </c>
      <c r="F57" s="18">
        <v>0</v>
      </c>
      <c r="G57" s="18">
        <v>0</v>
      </c>
      <c r="H57" s="18">
        <v>0</v>
      </c>
      <c r="I57" s="19">
        <v>2</v>
      </c>
      <c r="J57" s="20">
        <v>1223.76</v>
      </c>
      <c r="K57" s="20">
        <v>1203.76</v>
      </c>
      <c r="L57" s="20">
        <v>7305.02</v>
      </c>
      <c r="M57" s="20">
        <v>5440.04</v>
      </c>
      <c r="N57" s="20">
        <v>1865.16</v>
      </c>
      <c r="O57" s="20">
        <v>100</v>
      </c>
      <c r="P57" s="20">
        <v>0</v>
      </c>
      <c r="Q57" s="20">
        <v>0</v>
      </c>
      <c r="R57" s="20">
        <v>0</v>
      </c>
      <c r="S57" s="20">
        <v>0</v>
      </c>
      <c r="T57" s="20">
        <v>256.69</v>
      </c>
      <c r="U57" s="20">
        <v>5.4</v>
      </c>
      <c r="V57" s="23">
        <v>0</v>
      </c>
      <c r="W57" s="20">
        <v>167</v>
      </c>
      <c r="X57" s="20">
        <v>7</v>
      </c>
      <c r="Y57" s="20">
        <v>10</v>
      </c>
      <c r="Z57" s="20">
        <v>7</v>
      </c>
      <c r="AA57" s="21">
        <v>0</v>
      </c>
      <c r="AB57" s="21">
        <v>33</v>
      </c>
    </row>
    <row r="58" spans="1:28" s="22" customFormat="1" ht="21.75" customHeight="1">
      <c r="A58" s="15" t="s">
        <v>35</v>
      </c>
      <c r="B58" s="17" t="s">
        <v>5</v>
      </c>
      <c r="C58" s="17" t="s">
        <v>5</v>
      </c>
      <c r="D58" s="17" t="s">
        <v>6</v>
      </c>
      <c r="E58" s="18">
        <v>0</v>
      </c>
      <c r="F58" s="18">
        <v>0</v>
      </c>
      <c r="G58" s="18">
        <v>0</v>
      </c>
      <c r="H58" s="18">
        <v>0</v>
      </c>
      <c r="I58" s="19">
        <v>3</v>
      </c>
      <c r="J58" s="20">
        <v>0</v>
      </c>
      <c r="K58" s="20">
        <v>0</v>
      </c>
      <c r="L58" s="20">
        <v>6012</v>
      </c>
      <c r="M58" s="20">
        <v>4643</v>
      </c>
      <c r="N58" s="20">
        <v>1369</v>
      </c>
      <c r="O58" s="20">
        <v>0</v>
      </c>
      <c r="P58" s="20">
        <v>0</v>
      </c>
      <c r="Q58" s="20">
        <v>0</v>
      </c>
      <c r="R58" s="20">
        <v>0</v>
      </c>
      <c r="S58" s="20" t="s">
        <v>7</v>
      </c>
      <c r="T58" s="20">
        <v>141</v>
      </c>
      <c r="U58" s="20">
        <v>149.35</v>
      </c>
      <c r="V58" s="23">
        <v>0</v>
      </c>
      <c r="W58" s="20">
        <v>485</v>
      </c>
      <c r="X58" s="20">
        <v>8</v>
      </c>
      <c r="Y58" s="20">
        <v>68</v>
      </c>
      <c r="Z58" s="20">
        <v>1</v>
      </c>
      <c r="AA58" s="21">
        <v>0</v>
      </c>
      <c r="AB58" s="21">
        <v>0</v>
      </c>
    </row>
    <row r="59" spans="1:28" s="22" customFormat="1" ht="21.75" customHeight="1">
      <c r="A59" s="15" t="s">
        <v>98</v>
      </c>
      <c r="B59" s="17" t="s">
        <v>5</v>
      </c>
      <c r="C59" s="17" t="s">
        <v>5</v>
      </c>
      <c r="D59" s="17" t="s">
        <v>6</v>
      </c>
      <c r="E59" s="18">
        <v>5720.98</v>
      </c>
      <c r="F59" s="18">
        <v>8898.23</v>
      </c>
      <c r="G59" s="18">
        <v>7212.23</v>
      </c>
      <c r="H59" s="18">
        <v>0</v>
      </c>
      <c r="I59" s="19">
        <v>1</v>
      </c>
      <c r="J59" s="20">
        <v>1197.87</v>
      </c>
      <c r="K59" s="20">
        <v>1182.87</v>
      </c>
      <c r="L59" s="20">
        <v>618.78</v>
      </c>
      <c r="M59" s="20">
        <v>510</v>
      </c>
      <c r="N59" s="20">
        <v>108.78</v>
      </c>
      <c r="O59" s="20">
        <v>4000</v>
      </c>
      <c r="P59" s="20">
        <v>743.2</v>
      </c>
      <c r="Q59" s="20">
        <v>743.2</v>
      </c>
      <c r="R59" s="20">
        <v>4</v>
      </c>
      <c r="S59" s="20">
        <v>0</v>
      </c>
      <c r="T59" s="20">
        <v>160</v>
      </c>
      <c r="U59" s="20">
        <v>61.4</v>
      </c>
      <c r="V59" s="23">
        <v>0</v>
      </c>
      <c r="W59" s="20">
        <v>203</v>
      </c>
      <c r="X59" s="20">
        <v>4</v>
      </c>
      <c r="Y59" s="20">
        <v>4</v>
      </c>
      <c r="Z59" s="20">
        <v>6</v>
      </c>
      <c r="AA59" s="21">
        <v>0</v>
      </c>
      <c r="AB59" s="21">
        <v>0</v>
      </c>
    </row>
    <row r="60" spans="1:28" s="22" customFormat="1" ht="21.75" customHeight="1">
      <c r="A60" s="15" t="s">
        <v>99</v>
      </c>
      <c r="B60" s="17" t="s">
        <v>5</v>
      </c>
      <c r="C60" s="17" t="s">
        <v>5</v>
      </c>
      <c r="D60" s="17" t="s">
        <v>6</v>
      </c>
      <c r="E60" s="18">
        <v>0</v>
      </c>
      <c r="F60" s="18">
        <v>0</v>
      </c>
      <c r="G60" s="18">
        <v>0</v>
      </c>
      <c r="H60" s="18">
        <v>0</v>
      </c>
      <c r="I60" s="19">
        <v>2</v>
      </c>
      <c r="J60" s="20">
        <v>928</v>
      </c>
      <c r="K60" s="20">
        <v>872</v>
      </c>
      <c r="L60" s="20">
        <v>3707</v>
      </c>
      <c r="M60" s="20">
        <v>3637</v>
      </c>
      <c r="N60" s="20">
        <v>70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20">
        <v>20.36</v>
      </c>
      <c r="U60" s="20">
        <v>272.08</v>
      </c>
      <c r="V60" s="23">
        <v>0</v>
      </c>
      <c r="W60" s="20">
        <v>1042</v>
      </c>
      <c r="X60" s="20">
        <v>4</v>
      </c>
      <c r="Y60" s="20">
        <v>10</v>
      </c>
      <c r="Z60" s="20">
        <v>0</v>
      </c>
      <c r="AA60" s="21">
        <v>0</v>
      </c>
      <c r="AB60" s="21">
        <v>0</v>
      </c>
    </row>
    <row r="61" spans="1:28" s="22" customFormat="1" ht="21.75" customHeight="1">
      <c r="A61" s="15" t="s">
        <v>97</v>
      </c>
      <c r="B61" s="17" t="s">
        <v>5</v>
      </c>
      <c r="C61" s="17" t="s">
        <v>5</v>
      </c>
      <c r="D61" s="17" t="s">
        <v>6</v>
      </c>
      <c r="E61" s="18">
        <v>468</v>
      </c>
      <c r="F61" s="18">
        <v>0</v>
      </c>
      <c r="G61" s="18">
        <v>1232</v>
      </c>
      <c r="H61" s="18">
        <v>0</v>
      </c>
      <c r="I61" s="19">
        <v>1</v>
      </c>
      <c r="J61" s="20">
        <v>190</v>
      </c>
      <c r="K61" s="20">
        <v>174</v>
      </c>
      <c r="L61" s="20">
        <v>843</v>
      </c>
      <c r="M61" s="20">
        <v>810.2</v>
      </c>
      <c r="N61" s="20">
        <v>32.8</v>
      </c>
      <c r="O61" s="20">
        <v>250</v>
      </c>
      <c r="P61" s="20">
        <v>0</v>
      </c>
      <c r="Q61" s="20">
        <v>0</v>
      </c>
      <c r="R61" s="20">
        <v>0</v>
      </c>
      <c r="S61" s="20">
        <v>150</v>
      </c>
      <c r="T61" s="20">
        <v>14.51</v>
      </c>
      <c r="U61" s="20">
        <v>60.51</v>
      </c>
      <c r="V61" s="23">
        <v>0</v>
      </c>
      <c r="W61" s="20">
        <v>131</v>
      </c>
      <c r="X61" s="20">
        <v>1</v>
      </c>
      <c r="Y61" s="20">
        <v>59</v>
      </c>
      <c r="Z61" s="20">
        <v>1</v>
      </c>
      <c r="AA61" s="21">
        <v>0</v>
      </c>
      <c r="AB61" s="21">
        <v>0</v>
      </c>
    </row>
    <row r="62" spans="1:28" s="22" customFormat="1" ht="21.75" customHeight="1">
      <c r="A62" s="15" t="s">
        <v>36</v>
      </c>
      <c r="B62" s="17" t="s">
        <v>5</v>
      </c>
      <c r="C62" s="17" t="s">
        <v>5</v>
      </c>
      <c r="D62" s="17" t="s">
        <v>6</v>
      </c>
      <c r="E62" s="18">
        <v>2144</v>
      </c>
      <c r="F62" s="18">
        <v>10250</v>
      </c>
      <c r="G62" s="18">
        <v>0</v>
      </c>
      <c r="H62" s="18">
        <v>0</v>
      </c>
      <c r="I62" s="19">
        <v>2</v>
      </c>
      <c r="J62" s="20">
        <v>494.28</v>
      </c>
      <c r="K62" s="20">
        <v>474.28</v>
      </c>
      <c r="L62" s="20">
        <v>2828.4</v>
      </c>
      <c r="M62" s="20">
        <v>2603.86</v>
      </c>
      <c r="N62" s="20">
        <v>224.53999999999996</v>
      </c>
      <c r="O62" s="20">
        <v>0</v>
      </c>
      <c r="P62" s="20">
        <v>0</v>
      </c>
      <c r="Q62" s="20">
        <v>0</v>
      </c>
      <c r="R62" s="20">
        <v>0</v>
      </c>
      <c r="S62" s="20">
        <v>196.22</v>
      </c>
      <c r="T62" s="20">
        <v>-69.31</v>
      </c>
      <c r="U62" s="20">
        <v>334.04</v>
      </c>
      <c r="V62" s="23">
        <v>0</v>
      </c>
      <c r="W62" s="20">
        <v>66</v>
      </c>
      <c r="X62" s="20">
        <v>21</v>
      </c>
      <c r="Y62" s="20">
        <v>172</v>
      </c>
      <c r="Z62" s="20">
        <v>0</v>
      </c>
      <c r="AA62" s="21">
        <v>0</v>
      </c>
      <c r="AB62" s="21">
        <v>0</v>
      </c>
    </row>
    <row r="63" ht="15">
      <c r="A63" s="1"/>
    </row>
    <row r="64" spans="1:28" ht="15">
      <c r="A64" s="15" t="s">
        <v>103</v>
      </c>
      <c r="B64" s="24"/>
      <c r="C64" s="24"/>
      <c r="D64" s="24"/>
      <c r="E64" s="25">
        <f aca="true" t="shared" si="0" ref="E64:AB64">SUM(E3:E62)</f>
        <v>5559927.99</v>
      </c>
      <c r="F64" s="25">
        <f t="shared" si="0"/>
        <v>499522.81</v>
      </c>
      <c r="G64" s="25">
        <f t="shared" si="0"/>
        <v>3260974.77</v>
      </c>
      <c r="H64" s="25">
        <f t="shared" si="0"/>
        <v>14183.300000000001</v>
      </c>
      <c r="I64" s="26">
        <f t="shared" si="0"/>
        <v>235.21</v>
      </c>
      <c r="J64" s="26">
        <f t="shared" si="0"/>
        <v>68646.12</v>
      </c>
      <c r="K64" s="26">
        <f t="shared" si="0"/>
        <v>47075.840000000004</v>
      </c>
      <c r="L64" s="26">
        <f t="shared" si="0"/>
        <v>454654.3500000001</v>
      </c>
      <c r="M64" s="26">
        <f t="shared" si="0"/>
        <v>391271.705</v>
      </c>
      <c r="N64" s="26">
        <f t="shared" si="0"/>
        <v>76580.225</v>
      </c>
      <c r="O64" s="26">
        <f t="shared" si="0"/>
        <v>9996.380000000001</v>
      </c>
      <c r="P64" s="26">
        <f t="shared" si="0"/>
        <v>327190.93</v>
      </c>
      <c r="Q64" s="26">
        <f t="shared" si="0"/>
        <v>342749.77</v>
      </c>
      <c r="R64" s="26">
        <f t="shared" si="0"/>
        <v>26</v>
      </c>
      <c r="S64" s="26">
        <f t="shared" si="0"/>
        <v>69548.39</v>
      </c>
      <c r="T64" s="26">
        <f t="shared" si="0"/>
        <v>13990.140000000005</v>
      </c>
      <c r="U64" s="26">
        <f t="shared" si="0"/>
        <v>14032.844999999998</v>
      </c>
      <c r="V64" s="26">
        <f t="shared" si="0"/>
        <v>836.95</v>
      </c>
      <c r="W64" s="26">
        <f t="shared" si="0"/>
        <v>525691</v>
      </c>
      <c r="X64" s="26">
        <f t="shared" si="0"/>
        <v>1548</v>
      </c>
      <c r="Y64" s="26">
        <f t="shared" si="0"/>
        <v>29284</v>
      </c>
      <c r="Z64" s="26">
        <f t="shared" si="0"/>
        <v>2782</v>
      </c>
      <c r="AA64" s="26">
        <f t="shared" si="0"/>
        <v>16</v>
      </c>
      <c r="AB64" s="26">
        <f t="shared" si="0"/>
        <v>8316</v>
      </c>
    </row>
    <row r="65" spans="1:28" ht="15">
      <c r="A65" s="15" t="s">
        <v>82</v>
      </c>
      <c r="B65" s="24"/>
      <c r="C65" s="24"/>
      <c r="D65" s="24"/>
      <c r="E65" s="25">
        <f aca="true" t="shared" si="1" ref="E65:AB65">AVERAGE(E3:E62)</f>
        <v>101089.59981818183</v>
      </c>
      <c r="F65" s="25">
        <f t="shared" si="1"/>
        <v>9082.23290909091</v>
      </c>
      <c r="G65" s="25">
        <f t="shared" si="1"/>
        <v>59290.450363636366</v>
      </c>
      <c r="H65" s="25">
        <f t="shared" si="1"/>
        <v>257.8781818181818</v>
      </c>
      <c r="I65" s="26">
        <f t="shared" si="1"/>
        <v>3.9866101694915255</v>
      </c>
      <c r="J65" s="26">
        <f t="shared" si="1"/>
        <v>1295.2098113207546</v>
      </c>
      <c r="K65" s="26">
        <f t="shared" si="1"/>
        <v>811.6524137931035</v>
      </c>
      <c r="L65" s="26">
        <f t="shared" si="1"/>
        <v>7976.3921052631595</v>
      </c>
      <c r="M65" s="26">
        <f t="shared" si="1"/>
        <v>6631.7238135593225</v>
      </c>
      <c r="N65" s="26">
        <f t="shared" si="1"/>
        <v>1297.9699152542373</v>
      </c>
      <c r="O65" s="26">
        <f t="shared" si="1"/>
        <v>172.35137931034484</v>
      </c>
      <c r="P65" s="26">
        <f t="shared" si="1"/>
        <v>5453.1821666666665</v>
      </c>
      <c r="Q65" s="26">
        <f t="shared" si="1"/>
        <v>5712.496166666667</v>
      </c>
      <c r="R65" s="26">
        <f t="shared" si="1"/>
        <v>0.4642857142857143</v>
      </c>
      <c r="S65" s="26">
        <f t="shared" si="1"/>
        <v>2243.496451612903</v>
      </c>
      <c r="T65" s="26">
        <f t="shared" si="1"/>
        <v>241.20931034482766</v>
      </c>
      <c r="U65" s="26">
        <f t="shared" si="1"/>
        <v>237.84483050847453</v>
      </c>
      <c r="V65" s="26">
        <f t="shared" si="1"/>
        <v>13.949166666666667</v>
      </c>
      <c r="W65" s="26">
        <f t="shared" si="1"/>
        <v>9222.649122807017</v>
      </c>
      <c r="X65" s="26">
        <f t="shared" si="1"/>
        <v>29.76923076923077</v>
      </c>
      <c r="Y65" s="26">
        <f t="shared" si="1"/>
        <v>597.6326530612245</v>
      </c>
      <c r="Z65" s="26">
        <f t="shared" si="1"/>
        <v>52.490566037735846</v>
      </c>
      <c r="AA65" s="26">
        <f t="shared" si="1"/>
        <v>0.26666666666666666</v>
      </c>
      <c r="AB65" s="26">
        <f t="shared" si="1"/>
        <v>148.5</v>
      </c>
    </row>
    <row r="66" spans="1:28" ht="15">
      <c r="A66" s="15" t="s">
        <v>83</v>
      </c>
      <c r="B66" s="24"/>
      <c r="C66" s="24"/>
      <c r="D66" s="24"/>
      <c r="E66" s="25">
        <f aca="true" t="shared" si="2" ref="E66:AB66">MEDIAN(E3:E62)</f>
        <v>3557</v>
      </c>
      <c r="F66" s="25">
        <f t="shared" si="2"/>
        <v>0</v>
      </c>
      <c r="G66" s="25">
        <f t="shared" si="2"/>
        <v>0</v>
      </c>
      <c r="H66" s="25">
        <f t="shared" si="2"/>
        <v>0</v>
      </c>
      <c r="I66" s="26">
        <f t="shared" si="2"/>
        <v>2</v>
      </c>
      <c r="J66" s="26">
        <f t="shared" si="2"/>
        <v>364.65</v>
      </c>
      <c r="K66" s="26">
        <f t="shared" si="2"/>
        <v>225.415</v>
      </c>
      <c r="L66" s="26">
        <f t="shared" si="2"/>
        <v>2842</v>
      </c>
      <c r="M66" s="26">
        <f t="shared" si="2"/>
        <v>2238</v>
      </c>
      <c r="N66" s="26">
        <f t="shared" si="2"/>
        <v>421.8599999999997</v>
      </c>
      <c r="O66" s="26">
        <f t="shared" si="2"/>
        <v>0</v>
      </c>
      <c r="P66" s="26">
        <f t="shared" si="2"/>
        <v>0</v>
      </c>
      <c r="Q66" s="26">
        <f t="shared" si="2"/>
        <v>0</v>
      </c>
      <c r="R66" s="26">
        <f t="shared" si="2"/>
        <v>0</v>
      </c>
      <c r="S66" s="26">
        <f t="shared" si="2"/>
        <v>151.9</v>
      </c>
      <c r="T66" s="26">
        <f t="shared" si="2"/>
        <v>22.125000000000004</v>
      </c>
      <c r="U66" s="26">
        <f t="shared" si="2"/>
        <v>60.900000000000006</v>
      </c>
      <c r="V66" s="26">
        <f t="shared" si="2"/>
        <v>0</v>
      </c>
      <c r="W66" s="26">
        <f t="shared" si="2"/>
        <v>173</v>
      </c>
      <c r="X66" s="26">
        <f t="shared" si="2"/>
        <v>6</v>
      </c>
      <c r="Y66" s="26">
        <f t="shared" si="2"/>
        <v>19</v>
      </c>
      <c r="Z66" s="26">
        <f t="shared" si="2"/>
        <v>1</v>
      </c>
      <c r="AA66" s="26">
        <f t="shared" si="2"/>
        <v>0</v>
      </c>
      <c r="AB66" s="26">
        <f t="shared" si="2"/>
        <v>0</v>
      </c>
    </row>
    <row r="67" spans="1:28" ht="15">
      <c r="A67" s="15" t="s">
        <v>84</v>
      </c>
      <c r="B67" s="24"/>
      <c r="C67" s="24"/>
      <c r="D67" s="24"/>
      <c r="E67" s="25">
        <f aca="true" t="shared" si="3" ref="E67:AB67">MIN(E3:E62)</f>
        <v>0</v>
      </c>
      <c r="F67" s="25">
        <f t="shared" si="3"/>
        <v>0</v>
      </c>
      <c r="G67" s="25">
        <f t="shared" si="3"/>
        <v>0</v>
      </c>
      <c r="H67" s="25">
        <f t="shared" si="3"/>
        <v>0</v>
      </c>
      <c r="I67" s="26">
        <f t="shared" si="3"/>
        <v>0.8</v>
      </c>
      <c r="J67" s="26">
        <f t="shared" si="3"/>
        <v>0</v>
      </c>
      <c r="K67" s="26">
        <f t="shared" si="3"/>
        <v>0</v>
      </c>
      <c r="L67" s="26">
        <f t="shared" si="3"/>
        <v>436</v>
      </c>
      <c r="M67" s="26">
        <f t="shared" si="3"/>
        <v>0</v>
      </c>
      <c r="N67" s="26">
        <f t="shared" si="3"/>
        <v>-500</v>
      </c>
      <c r="O67" s="26">
        <f t="shared" si="3"/>
        <v>0</v>
      </c>
      <c r="P67" s="26">
        <f t="shared" si="3"/>
        <v>0</v>
      </c>
      <c r="Q67" s="26">
        <f t="shared" si="3"/>
        <v>0</v>
      </c>
      <c r="R67" s="26">
        <f t="shared" si="3"/>
        <v>0</v>
      </c>
      <c r="S67" s="26">
        <f t="shared" si="3"/>
        <v>0</v>
      </c>
      <c r="T67" s="26">
        <f t="shared" si="3"/>
        <v>-1653.1</v>
      </c>
      <c r="U67" s="26">
        <f t="shared" si="3"/>
        <v>0</v>
      </c>
      <c r="V67" s="26">
        <f t="shared" si="3"/>
        <v>0</v>
      </c>
      <c r="W67" s="26">
        <f t="shared" si="3"/>
        <v>0</v>
      </c>
      <c r="X67" s="26">
        <f t="shared" si="3"/>
        <v>0</v>
      </c>
      <c r="Y67" s="26">
        <f t="shared" si="3"/>
        <v>0</v>
      </c>
      <c r="Z67" s="26">
        <f t="shared" si="3"/>
        <v>0</v>
      </c>
      <c r="AA67" s="26">
        <f t="shared" si="3"/>
        <v>0</v>
      </c>
      <c r="AB67" s="26">
        <f t="shared" si="3"/>
        <v>0</v>
      </c>
    </row>
    <row r="68" spans="1:28" ht="15">
      <c r="A68" s="15" t="s">
        <v>85</v>
      </c>
      <c r="B68" s="24"/>
      <c r="C68" s="24"/>
      <c r="D68" s="24"/>
      <c r="E68" s="25">
        <f>MAX(E3:E62)</f>
        <v>2317961.08</v>
      </c>
      <c r="F68" s="25">
        <f aca="true" t="shared" si="4" ref="F68:AB68">MAX(F3:F62)</f>
        <v>300000</v>
      </c>
      <c r="G68" s="25">
        <f t="shared" si="4"/>
        <v>959006.67</v>
      </c>
      <c r="H68" s="25">
        <f t="shared" si="4"/>
        <v>9000</v>
      </c>
      <c r="I68" s="26">
        <f t="shared" si="4"/>
        <v>26.4</v>
      </c>
      <c r="J68" s="26">
        <f t="shared" si="4"/>
        <v>14000</v>
      </c>
      <c r="K68" s="26">
        <f t="shared" si="4"/>
        <v>7458</v>
      </c>
      <c r="L68" s="26">
        <f t="shared" si="4"/>
        <v>149880</v>
      </c>
      <c r="M68" s="26">
        <f t="shared" si="4"/>
        <v>142400</v>
      </c>
      <c r="N68" s="26">
        <f t="shared" si="4"/>
        <v>16198.899999999998</v>
      </c>
      <c r="O68" s="26">
        <f t="shared" si="4"/>
        <v>4000</v>
      </c>
      <c r="P68" s="26">
        <f t="shared" si="4"/>
        <v>207755.94</v>
      </c>
      <c r="Q68" s="26">
        <f t="shared" si="4"/>
        <v>221736.68</v>
      </c>
      <c r="R68" s="26">
        <f t="shared" si="4"/>
        <v>6</v>
      </c>
      <c r="S68" s="26">
        <f t="shared" si="4"/>
        <v>17792.68</v>
      </c>
      <c r="T68" s="26">
        <f t="shared" si="4"/>
        <v>7057</v>
      </c>
      <c r="U68" s="26">
        <f t="shared" si="4"/>
        <v>3500</v>
      </c>
      <c r="V68" s="26">
        <f t="shared" si="4"/>
        <v>600</v>
      </c>
      <c r="W68" s="26">
        <f t="shared" si="4"/>
        <v>185582</v>
      </c>
      <c r="X68" s="26">
        <f t="shared" si="4"/>
        <v>431</v>
      </c>
      <c r="Y68" s="26">
        <f t="shared" si="4"/>
        <v>22572</v>
      </c>
      <c r="Z68" s="26">
        <f t="shared" si="4"/>
        <v>1307</v>
      </c>
      <c r="AA68" s="26">
        <f t="shared" si="4"/>
        <v>6</v>
      </c>
      <c r="AB68" s="26">
        <f t="shared" si="4"/>
        <v>5124</v>
      </c>
    </row>
    <row r="69" ht="15">
      <c r="A69" s="1"/>
    </row>
    <row r="70" ht="15">
      <c r="A70" s="1"/>
    </row>
    <row r="71" ht="15">
      <c r="A71" s="1"/>
    </row>
    <row r="72" ht="15">
      <c r="A72" s="1"/>
    </row>
    <row r="73" ht="15">
      <c r="A73" s="1"/>
    </row>
    <row r="74" ht="15">
      <c r="A74" s="1"/>
    </row>
    <row r="75" ht="15">
      <c r="A75" s="1"/>
    </row>
    <row r="76" ht="15">
      <c r="A76" s="1"/>
    </row>
    <row r="77" ht="15">
      <c r="A77" s="1"/>
    </row>
    <row r="78" ht="15">
      <c r="A78" s="1"/>
    </row>
    <row r="79" ht="15">
      <c r="A79" s="1"/>
    </row>
    <row r="80" ht="15">
      <c r="A80" s="1"/>
    </row>
    <row r="81" ht="15">
      <c r="A81" s="1"/>
    </row>
    <row r="82" ht="15">
      <c r="A82" s="1"/>
    </row>
    <row r="83" ht="15">
      <c r="A83" s="1"/>
    </row>
    <row r="84" ht="15">
      <c r="A84" s="1"/>
    </row>
    <row r="85" ht="15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>
      <c r="A101" s="1"/>
    </row>
    <row r="102" ht="15">
      <c r="A102" s="1"/>
    </row>
    <row r="103" ht="15">
      <c r="A103" s="1"/>
    </row>
    <row r="104" ht="15">
      <c r="A104" s="1"/>
    </row>
    <row r="105" ht="15">
      <c r="A105" s="1"/>
    </row>
    <row r="106" ht="15">
      <c r="A106" s="1"/>
    </row>
    <row r="107" ht="15">
      <c r="A107" s="1"/>
    </row>
    <row r="108" ht="15">
      <c r="A108" s="1"/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</sheetData>
  <sheetProtection/>
  <mergeCells count="5">
    <mergeCell ref="W1:AB1"/>
    <mergeCell ref="A1:A2"/>
    <mergeCell ref="B1:I1"/>
    <mergeCell ref="J1:Q1"/>
    <mergeCell ref="R1:V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&amp;L&amp;"-,Italique"Enquête annuelle 2017&amp;R&amp;"-,Italique"Opérateurs publics</oddHeader>
    <oddFooter>&amp;L&amp;"-,Italique"Service interministériel des Archives de France, novembre 2018&amp;CPage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de la Culture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Véronique REUTER</dc:creator>
  <cp:keywords/>
  <dc:description/>
  <cp:lastModifiedBy>Véronique REUTER</cp:lastModifiedBy>
  <cp:lastPrinted>2018-11-08T08:39:59Z</cp:lastPrinted>
  <dcterms:created xsi:type="dcterms:W3CDTF">2018-08-03T07:49:24Z</dcterms:created>
  <dcterms:modified xsi:type="dcterms:W3CDTF">2018-11-08T08:54:01Z</dcterms:modified>
  <cp:category/>
  <cp:version/>
  <cp:contentType/>
  <cp:contentStatus/>
</cp:coreProperties>
</file>