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400" activeTab="0"/>
  </bookViews>
  <sheets>
    <sheet name="Données-clés 2019" sheetId="1" r:id="rId1"/>
  </sheets>
  <definedNames>
    <definedName name="_xlnm.Print_Titles" localSheetId="0">'Données-clés 2019'!$A:$A,'Données-clés 2019'!$1:$2</definedName>
    <definedName name="_xlnm.Print_Area" localSheetId="0">'Données-clés 2019'!$A$1:$AB$96</definedName>
  </definedNames>
  <calcPr fullCalcOnLoad="1"/>
</workbook>
</file>

<file path=xl/sharedStrings.xml><?xml version="1.0" encoding="utf-8"?>
<sst xmlns="http://schemas.openxmlformats.org/spreadsheetml/2006/main" count="396" uniqueCount="129">
  <si>
    <t>Opérateurs publics</t>
  </si>
  <si>
    <t>Informations générales et moyens</t>
  </si>
  <si>
    <t>Gestion et occupation de l'espace</t>
  </si>
  <si>
    <t>Contrôle et collecte des archives</t>
  </si>
  <si>
    <t>Communication et action scientifique</t>
  </si>
  <si>
    <t>Délimitation du périmètre : siège</t>
  </si>
  <si>
    <t>Délimitation du périmètre : délégations</t>
  </si>
  <si>
    <t>Dérogation</t>
  </si>
  <si>
    <t>Budget de fonctionnement</t>
  </si>
  <si>
    <t>Budget dinvestissement</t>
  </si>
  <si>
    <t>Budget de prestations de service</t>
  </si>
  <si>
    <t>Budget d'acquisitions</t>
  </si>
  <si>
    <t>Effectif (ETP)</t>
  </si>
  <si>
    <t>Surface des locaux (m2)</t>
  </si>
  <si>
    <r>
      <t>dont magasins, équipés ou non (m</t>
    </r>
    <r>
      <rPr>
        <b/>
        <sz val="9"/>
        <rFont val="Arial"/>
        <family val="2"/>
      </rPr>
      <t>2</t>
    </r>
    <r>
      <rPr>
        <b/>
        <sz val="10"/>
        <rFont val="Arial"/>
        <family val="2"/>
      </rPr>
      <t>)</t>
    </r>
  </si>
  <si>
    <t>Métrage linéaire équipé</t>
  </si>
  <si>
    <t>Métrage linéaire occupé</t>
  </si>
  <si>
    <t>Métrage linéaire disponible</t>
  </si>
  <si>
    <t>Métrage linéaire externalisé (fin 2018)</t>
  </si>
  <si>
    <t>Métrage linéaire externalisé (fin 2019)</t>
  </si>
  <si>
    <t>Nombre de tableaux de gestion dans l'année</t>
  </si>
  <si>
    <t>Fonds traités dans l'année (ml)</t>
  </si>
  <si>
    <t>Versements effectués aux Archives nationales ou départementales dans l'année (ml)</t>
  </si>
  <si>
    <t>Communications administratives</t>
  </si>
  <si>
    <t>Lecteurs</t>
  </si>
  <si>
    <t>Communications au public</t>
  </si>
  <si>
    <t>Recherches par correspondance</t>
  </si>
  <si>
    <t>Expositions</t>
  </si>
  <si>
    <t>Visiteurs des expositions</t>
  </si>
  <si>
    <t>Académie de France à Rome - Villa Médicis</t>
  </si>
  <si>
    <t>Oui</t>
  </si>
  <si>
    <t>Non</t>
  </si>
  <si>
    <t>Aéroports de Paris</t>
  </si>
  <si>
    <t>Agence de l'eau Adour-Garonne</t>
  </si>
  <si>
    <t>Agence de l'eau Rhin-Meuse</t>
  </si>
  <si>
    <t>Agence de l'eau Rhône Méditerranée Corse</t>
  </si>
  <si>
    <t>Association hospitalière de Bourgogne Franche Comté</t>
  </si>
  <si>
    <t>oui</t>
  </si>
  <si>
    <t>Bibliothèque nationale de France</t>
  </si>
  <si>
    <t>Casa de Velázquez</t>
  </si>
  <si>
    <t>Chambre de Commerce et d'Industrie Aix Marseille Provence</t>
  </si>
  <si>
    <t>Centre Pompidou</t>
  </si>
  <si>
    <t>Centre d’Études des Tunnels</t>
  </si>
  <si>
    <t>Centre hospitalier intercommunal Alençon-Mamers</t>
  </si>
  <si>
    <t>Centre hospitalier Jean Marcel Brignoles</t>
  </si>
  <si>
    <t>Centre hospitalier de Gueret</t>
  </si>
  <si>
    <t>Centre hospitalier de Hyères</t>
  </si>
  <si>
    <t>Centre international d'études pédagogiques (CIEP)</t>
  </si>
  <si>
    <t>Conservatoire national supérieur de musique et de danse de Paris</t>
  </si>
  <si>
    <t>Conseil d'Etat</t>
  </si>
  <si>
    <t>Cour des comptes</t>
  </si>
  <si>
    <t>Ecole nationale des ponts et chaussées</t>
  </si>
  <si>
    <t>EDF</t>
  </si>
  <si>
    <t>École française d'Athènes</t>
  </si>
  <si>
    <t>École normale supérieure de Lyon</t>
  </si>
  <si>
    <t>Etablissement public - Cité de la céramique</t>
  </si>
  <si>
    <t>Établissement public du Château de Fontainebleau</t>
  </si>
  <si>
    <t>FranceAgriMer</t>
  </si>
  <si>
    <t>Musée Gustave Moreau</t>
  </si>
  <si>
    <t>Inalco</t>
  </si>
  <si>
    <t>Institut national du patrimoine (INP)</t>
  </si>
  <si>
    <t>La Poste SA</t>
  </si>
  <si>
    <t xml:space="preserve">Château de Malmaison </t>
  </si>
  <si>
    <t>Muséum national d'Histoire naturelle</t>
  </si>
  <si>
    <t>Musée du Louvre</t>
  </si>
  <si>
    <t>Observatoire de Paris</t>
  </si>
  <si>
    <t>Théâtre national de l’Odéon</t>
  </si>
  <si>
    <t>Radio France</t>
  </si>
  <si>
    <t>Sorbonne Université</t>
  </si>
  <si>
    <t>Université d'Angers</t>
  </si>
  <si>
    <t>Université de Bordeaux</t>
  </si>
  <si>
    <t>Université de Caen-Normandie</t>
  </si>
  <si>
    <t>Université de Haute-Alsace</t>
  </si>
  <si>
    <t>Université de Montpellier</t>
  </si>
  <si>
    <t>Université de Strasbourg</t>
  </si>
  <si>
    <t>Université Paris 1 Panthéon-Sorbonne</t>
  </si>
  <si>
    <t>Université Paris 2 Panthéon-Assas</t>
  </si>
  <si>
    <t>Université Paris 3 Sorbonne nouvelle Censier</t>
  </si>
  <si>
    <t>Université Paris 5 Descartes</t>
  </si>
  <si>
    <t>Université Paris 7 Diderot</t>
  </si>
  <si>
    <t>Université Paris 9 Dauphine</t>
  </si>
  <si>
    <t>Total</t>
  </si>
  <si>
    <t>Moyenne</t>
  </si>
  <si>
    <t>Minimum</t>
  </si>
  <si>
    <t>Maximum</t>
  </si>
  <si>
    <t>Chambre de commerce et d'industrie Côte d'or Dijon métropole</t>
  </si>
  <si>
    <t>Chambre de commerce et d'industrie Toulouse Haute-Garonne</t>
  </si>
  <si>
    <t>Centrale Supélec</t>
  </si>
  <si>
    <t>Centre hospitalier Alpes Isère</t>
  </si>
  <si>
    <t xml:space="preserve">Centre hospitalier Intercommunal de Fréjus Saint-Raphaël  </t>
  </si>
  <si>
    <t>Centre ospitalier La Valette - EPSM de la Creuse</t>
  </si>
  <si>
    <t>Centre informatique national de l'enseignement (CINES)</t>
  </si>
  <si>
    <t>Caisse nationale d'assurance maladie (CNAM)</t>
  </si>
  <si>
    <t>Caisse nationale d'assurance vieillesse (CNAV)</t>
  </si>
  <si>
    <t>Centre national de gestion des praticiens hospitaliers et des personnels de direction de la fonction publique hospitalière (CNG)</t>
  </si>
  <si>
    <t>Grand port maritime de Dunkerque</t>
  </si>
  <si>
    <t>Institut National de Recherches Archéologiques Préventives (INRAP)</t>
  </si>
  <si>
    <t>Pôle Emploi</t>
  </si>
  <si>
    <t>Musée des civilisations de l'Europe et de la Méditerranée (MUCEM)</t>
  </si>
  <si>
    <t>Paris La Défense</t>
  </si>
  <si>
    <t>Rectorat de Paris</t>
  </si>
  <si>
    <t>Agence nationale pour la gestion des déchets radioactifs (ANDRA)</t>
  </si>
  <si>
    <t>Agence nationale de sécurité sanitaire de l'alimentation, l'environnement et le travail (ANSES)</t>
  </si>
  <si>
    <t>Agence nationale de la santé (ANS)</t>
  </si>
  <si>
    <t>Assistance publique - Hôpitaux de Paris (AP-HP)</t>
  </si>
  <si>
    <t>Musée des arts décoratifs</t>
  </si>
  <si>
    <t>Chambre de commerce et d'industrie Paris Ile-de-France</t>
  </si>
  <si>
    <t>Agence nationale pour la formation professionnelle des adultes (AFPA)</t>
  </si>
  <si>
    <t>Caisse de retraite et de prévoyance des clercs et employés de notaires (CRPCEN)</t>
  </si>
  <si>
    <t>Ecole nationale supérieure d'architecture de Paris La Villette</t>
  </si>
  <si>
    <t>Ecole nationale supérieure d'art de Dijon</t>
  </si>
  <si>
    <t>École normale supérieure de Paris</t>
  </si>
  <si>
    <t>Etablissements Publics d'Aménagement de Marne-la-Vallée (EPAMARNE - EPAFRANCE)</t>
  </si>
  <si>
    <t>Etablissement public d'aménagement universitaire de la région Ile-de-France</t>
  </si>
  <si>
    <t>Institut national de l'audiovisuel (INA)</t>
  </si>
  <si>
    <t>Institut national de la recherche agronomique (INRA)</t>
  </si>
  <si>
    <t>Office français de l'immigration et de l'intégration (OFII)</t>
  </si>
  <si>
    <t>Centre des monuments nationaux (CMN)</t>
  </si>
  <si>
    <t>Etablissement public des musées d'Orsay et de l'Orangerie</t>
  </si>
  <si>
    <t>Office français de protection des réfugiés et apatrides (Mission histoire et archives)</t>
  </si>
  <si>
    <t>Office français de protection des réfugiés et apatrides (bureau des archives)</t>
  </si>
  <si>
    <t>Estimation du métrage linéaire conservé dans les locaux non équipés</t>
  </si>
  <si>
    <t>Accroissements annuels (ml)</t>
  </si>
  <si>
    <t>Centre national du cinéma et de l'image animée (CNC)</t>
  </si>
  <si>
    <t>Ecole des hautes études en santé publique (EHESP)</t>
  </si>
  <si>
    <t xml:space="preserve">Ecole nationale des Chartes </t>
  </si>
  <si>
    <t>Établissement national des invalides de la marine (ENIM)</t>
  </si>
  <si>
    <t>Agence nationale de cohésion des territoires (ANCT)</t>
  </si>
  <si>
    <r>
      <t xml:space="preserve">Métrage linéaire total des </t>
    </r>
    <r>
      <rPr>
        <b/>
        <u val="single"/>
        <sz val="10"/>
        <rFont val="Arial"/>
        <family val="2"/>
      </rPr>
      <t>archives définitives</t>
    </r>
    <r>
      <rPr>
        <b/>
        <sz val="10"/>
        <rFont val="Arial"/>
        <family val="2"/>
      </rPr>
      <t xml:space="preserve"> conservées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</si>
</sst>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[$-40C]dddd\ d\ mmmm\ yyyy"/>
    <numFmt numFmtId="166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7"/>
      <color indexed="23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u val="single"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wrapText="1"/>
    </xf>
    <xf numFmtId="0" fontId="2" fillId="19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22" fillId="19" borderId="10" xfId="0" applyFont="1" applyFill="1" applyBorder="1" applyAlignment="1">
      <alignment wrapText="1"/>
    </xf>
    <xf numFmtId="0" fontId="23" fillId="19" borderId="10" xfId="0" applyFont="1" applyFill="1" applyBorder="1" applyAlignment="1">
      <alignment wrapText="1"/>
    </xf>
    <xf numFmtId="164" fontId="2" fillId="19" borderId="10" xfId="0" applyNumberFormat="1" applyFont="1" applyFill="1" applyBorder="1" applyAlignment="1">
      <alignment horizontal="center" wrapText="1"/>
    </xf>
    <xf numFmtId="164" fontId="0" fillId="0" borderId="10" xfId="0" applyNumberFormat="1" applyBorder="1" applyAlignment="1">
      <alignment wrapText="1"/>
    </xf>
    <xf numFmtId="164" fontId="23" fillId="19" borderId="10" xfId="0" applyNumberFormat="1" applyFont="1" applyFill="1" applyBorder="1" applyAlignment="1">
      <alignment wrapText="1"/>
    </xf>
    <xf numFmtId="164" fontId="3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166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wrapText="1"/>
    </xf>
    <xf numFmtId="1" fontId="23" fillId="19" borderId="10" xfId="0" applyNumberFormat="1" applyFont="1" applyFill="1" applyBorder="1" applyAlignment="1">
      <alignment wrapText="1"/>
    </xf>
    <xf numFmtId="0" fontId="2" fillId="7" borderId="10" xfId="0" applyFont="1" applyFill="1" applyBorder="1" applyAlignment="1">
      <alignment horizontal="center" vertical="center" wrapText="1"/>
    </xf>
    <xf numFmtId="0" fontId="42" fillId="19" borderId="1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96"/>
  <sheetViews>
    <sheetView tabSelected="1" zoomScalePageLayoutView="0" workbookViewId="0" topLeftCell="A1">
      <pane xSplit="1" ySplit="2" topLeftCell="L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S5" sqref="S5"/>
    </sheetView>
  </sheetViews>
  <sheetFormatPr defaultColWidth="11.421875" defaultRowHeight="15"/>
  <cols>
    <col min="1" max="1" width="32.140625" style="1" customWidth="1"/>
    <col min="2" max="2" width="15.421875" style="1" customWidth="1"/>
    <col min="3" max="3" width="16.57421875" style="1" customWidth="1"/>
    <col min="4" max="4" width="11.28125" style="1" customWidth="1"/>
    <col min="5" max="5" width="15.57421875" style="13" customWidth="1"/>
    <col min="6" max="6" width="17.57421875" style="14" customWidth="1"/>
    <col min="7" max="7" width="22.28125" style="13" customWidth="1"/>
    <col min="8" max="8" width="20.140625" style="13" customWidth="1"/>
    <col min="9" max="9" width="11.57421875" style="1" customWidth="1"/>
    <col min="10" max="10" width="13.140625" style="1" customWidth="1"/>
    <col min="11" max="11" width="15.28125" style="1" customWidth="1"/>
    <col min="12" max="12" width="13.140625" style="1" customWidth="1"/>
    <col min="13" max="13" width="14.00390625" style="1" customWidth="1"/>
    <col min="14" max="14" width="15.7109375" style="1" customWidth="1"/>
    <col min="15" max="15" width="17.8515625" style="1" customWidth="1"/>
    <col min="16" max="16" width="14.140625" style="1" customWidth="1"/>
    <col min="17" max="17" width="14.00390625" style="2" customWidth="1"/>
    <col min="18" max="18" width="16.57421875" style="1" customWidth="1"/>
    <col min="19" max="19" width="15.57421875" style="1" customWidth="1"/>
    <col min="20" max="20" width="18.57421875" style="2" customWidth="1"/>
    <col min="21" max="21" width="14.8515625" style="1" customWidth="1"/>
    <col min="22" max="22" width="20.28125" style="1" customWidth="1"/>
    <col min="23" max="23" width="16.421875" style="1" customWidth="1"/>
    <col min="24" max="24" width="10.57421875" style="1" customWidth="1"/>
    <col min="25" max="26" width="17.140625" style="1" customWidth="1"/>
    <col min="27" max="27" width="11.421875" style="1" customWidth="1"/>
    <col min="28" max="28" width="13.8515625" style="1" customWidth="1"/>
    <col min="29" max="29" width="8.7109375" style="1" customWidth="1"/>
    <col min="30" max="30" width="11.421875" style="2" customWidth="1"/>
    <col min="31" max="34" width="7.57421875" style="1" customWidth="1"/>
    <col min="35" max="35" width="11.421875" style="2" customWidth="1"/>
    <col min="36" max="41" width="6.28125" style="1" customWidth="1"/>
    <col min="42" max="42" width="11.421875" style="2" customWidth="1"/>
    <col min="43" max="54" width="8.28125" style="1" customWidth="1"/>
    <col min="55" max="55" width="11.421875" style="2" customWidth="1"/>
    <col min="56" max="68" width="7.140625" style="1" customWidth="1"/>
    <col min="69" max="69" width="11.421875" style="2" customWidth="1"/>
    <col min="70" max="72" width="6.7109375" style="1" customWidth="1"/>
    <col min="73" max="73" width="11.421875" style="2" customWidth="1"/>
    <col min="74" max="74" width="11.421875" style="1" customWidth="1"/>
    <col min="75" max="82" width="7.140625" style="1" customWidth="1"/>
    <col min="83" max="16384" width="11.421875" style="1" customWidth="1"/>
  </cols>
  <sheetData>
    <row r="1" spans="1:28" ht="24.75" customHeight="1">
      <c r="A1" s="19" t="s">
        <v>0</v>
      </c>
      <c r="B1" s="18" t="s">
        <v>1</v>
      </c>
      <c r="C1" s="18"/>
      <c r="D1" s="18"/>
      <c r="E1" s="18"/>
      <c r="F1" s="18"/>
      <c r="G1" s="18"/>
      <c r="H1" s="18"/>
      <c r="I1" s="18"/>
      <c r="J1" s="18" t="s">
        <v>2</v>
      </c>
      <c r="K1" s="18"/>
      <c r="L1" s="18"/>
      <c r="M1" s="18"/>
      <c r="N1" s="18"/>
      <c r="O1" s="18"/>
      <c r="P1" s="18"/>
      <c r="Q1" s="18"/>
      <c r="R1" s="18" t="s">
        <v>3</v>
      </c>
      <c r="S1" s="18"/>
      <c r="T1" s="18"/>
      <c r="U1" s="18"/>
      <c r="V1" s="18"/>
      <c r="W1" s="18" t="s">
        <v>4</v>
      </c>
      <c r="X1" s="18"/>
      <c r="Y1" s="18"/>
      <c r="Z1" s="18"/>
      <c r="AA1" s="18"/>
      <c r="AB1" s="18"/>
    </row>
    <row r="2" spans="1:28" ht="63.75" customHeight="1">
      <c r="A2" s="19"/>
      <c r="B2" s="6" t="s">
        <v>5</v>
      </c>
      <c r="C2" s="6" t="s">
        <v>6</v>
      </c>
      <c r="D2" s="6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6" t="s">
        <v>12</v>
      </c>
      <c r="J2" s="6" t="s">
        <v>13</v>
      </c>
      <c r="K2" s="6" t="s">
        <v>14</v>
      </c>
      <c r="L2" s="6" t="s">
        <v>15</v>
      </c>
      <c r="M2" s="6" t="s">
        <v>16</v>
      </c>
      <c r="N2" s="6" t="s">
        <v>17</v>
      </c>
      <c r="O2" s="6" t="s">
        <v>121</v>
      </c>
      <c r="P2" s="6" t="s">
        <v>18</v>
      </c>
      <c r="Q2" s="6" t="s">
        <v>19</v>
      </c>
      <c r="R2" s="6" t="s">
        <v>20</v>
      </c>
      <c r="S2" s="6" t="s">
        <v>128</v>
      </c>
      <c r="T2" s="6" t="s">
        <v>122</v>
      </c>
      <c r="U2" s="6" t="s">
        <v>21</v>
      </c>
      <c r="V2" s="6" t="s">
        <v>22</v>
      </c>
      <c r="W2" s="6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</row>
    <row r="3" spans="1:103" ht="30">
      <c r="A3" s="3" t="s">
        <v>29</v>
      </c>
      <c r="B3" s="3" t="s">
        <v>30</v>
      </c>
      <c r="C3" s="3" t="s">
        <v>31</v>
      </c>
      <c r="D3" s="3" t="s">
        <v>31</v>
      </c>
      <c r="E3" s="11">
        <v>0</v>
      </c>
      <c r="F3" s="11">
        <v>0</v>
      </c>
      <c r="G3" s="11">
        <v>0</v>
      </c>
      <c r="H3" s="11">
        <v>969.4</v>
      </c>
      <c r="I3" s="3">
        <v>0</v>
      </c>
      <c r="J3" s="3">
        <v>57.6</v>
      </c>
      <c r="K3" s="3">
        <v>46</v>
      </c>
      <c r="L3" s="3">
        <v>295</v>
      </c>
      <c r="M3" s="3">
        <v>280.14</v>
      </c>
      <c r="N3" s="3">
        <v>14.860000000000014</v>
      </c>
      <c r="O3" s="3">
        <v>0</v>
      </c>
      <c r="P3" s="3">
        <v>0</v>
      </c>
      <c r="Q3" s="3">
        <v>0</v>
      </c>
      <c r="R3" s="3">
        <v>0</v>
      </c>
      <c r="S3" s="3">
        <v>198.2</v>
      </c>
      <c r="T3" s="3">
        <v>-11.760000000000002</v>
      </c>
      <c r="U3" s="3">
        <v>1.68</v>
      </c>
      <c r="V3" s="3">
        <v>1.8</v>
      </c>
      <c r="W3" s="3">
        <v>682</v>
      </c>
      <c r="X3" s="3">
        <v>39</v>
      </c>
      <c r="Y3" s="3">
        <v>127</v>
      </c>
      <c r="Z3" s="3">
        <v>44</v>
      </c>
      <c r="AA3" s="3">
        <v>0</v>
      </c>
      <c r="AB3" s="3">
        <v>0</v>
      </c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</row>
    <row r="4" spans="1:103" ht="15">
      <c r="A4" s="3" t="s">
        <v>32</v>
      </c>
      <c r="B4" s="3" t="s">
        <v>31</v>
      </c>
      <c r="C4" s="3" t="s">
        <v>31</v>
      </c>
      <c r="D4" s="3" t="s">
        <v>30</v>
      </c>
      <c r="E4" s="11">
        <v>0</v>
      </c>
      <c r="F4" s="11">
        <v>0</v>
      </c>
      <c r="G4" s="11">
        <v>0</v>
      </c>
      <c r="H4" s="11">
        <v>0</v>
      </c>
      <c r="I4" s="3">
        <v>6</v>
      </c>
      <c r="J4" s="3">
        <v>1998.9099999999999</v>
      </c>
      <c r="K4" s="3">
        <v>1788.08</v>
      </c>
      <c r="L4" s="3">
        <v>16360.82</v>
      </c>
      <c r="M4" s="3">
        <v>15687.91</v>
      </c>
      <c r="N4" s="3">
        <v>672.91</v>
      </c>
      <c r="O4" s="3">
        <v>100</v>
      </c>
      <c r="P4" s="3">
        <v>0</v>
      </c>
      <c r="Q4" s="3">
        <v>0</v>
      </c>
      <c r="R4" s="3">
        <v>0</v>
      </c>
      <c r="S4" s="3">
        <v>805</v>
      </c>
      <c r="T4" s="3">
        <v>142.60000000000002</v>
      </c>
      <c r="U4" s="3">
        <v>91.66</v>
      </c>
      <c r="V4" s="3">
        <v>0</v>
      </c>
      <c r="W4" s="3">
        <v>989</v>
      </c>
      <c r="X4" s="3">
        <v>3</v>
      </c>
      <c r="Y4" s="3">
        <v>31</v>
      </c>
      <c r="Z4" s="3">
        <v>9</v>
      </c>
      <c r="AA4" s="3">
        <v>0</v>
      </c>
      <c r="AB4" s="3">
        <v>0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</row>
    <row r="5" spans="1:103" ht="15">
      <c r="A5" s="3" t="s">
        <v>33</v>
      </c>
      <c r="B5" s="3" t="s">
        <v>30</v>
      </c>
      <c r="C5" s="3" t="s">
        <v>30</v>
      </c>
      <c r="D5" s="3" t="s">
        <v>31</v>
      </c>
      <c r="E5" s="11">
        <v>300</v>
      </c>
      <c r="F5" s="11">
        <v>0</v>
      </c>
      <c r="G5" s="11">
        <v>39000</v>
      </c>
      <c r="H5" s="11">
        <v>0</v>
      </c>
      <c r="I5" s="3">
        <v>0.5</v>
      </c>
      <c r="J5" s="3">
        <v>80</v>
      </c>
      <c r="K5" s="3">
        <v>70</v>
      </c>
      <c r="L5" s="3">
        <v>425</v>
      </c>
      <c r="M5" s="3">
        <v>375</v>
      </c>
      <c r="N5" s="3">
        <v>50</v>
      </c>
      <c r="O5" s="3">
        <v>0</v>
      </c>
      <c r="P5" s="3">
        <v>620.3</v>
      </c>
      <c r="Q5" s="3">
        <v>561.7</v>
      </c>
      <c r="R5" s="3">
        <v>1</v>
      </c>
      <c r="S5" s="3">
        <v>0</v>
      </c>
      <c r="T5" s="3">
        <v>-109.49000000000001</v>
      </c>
      <c r="U5" s="3">
        <v>56.43999999999999</v>
      </c>
      <c r="V5" s="3">
        <v>10.93</v>
      </c>
      <c r="W5" s="3">
        <v>45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</row>
    <row r="6" spans="1:103" ht="15">
      <c r="A6" s="3" t="s">
        <v>34</v>
      </c>
      <c r="B6" s="3" t="s">
        <v>30</v>
      </c>
      <c r="C6" s="3" t="s">
        <v>31</v>
      </c>
      <c r="D6" s="3" t="s">
        <v>31</v>
      </c>
      <c r="E6" s="11">
        <v>0</v>
      </c>
      <c r="F6" s="11">
        <v>0</v>
      </c>
      <c r="G6" s="11">
        <v>1491</v>
      </c>
      <c r="H6" s="11">
        <v>0</v>
      </c>
      <c r="I6" s="3">
        <v>0.5</v>
      </c>
      <c r="J6" s="3">
        <v>187</v>
      </c>
      <c r="K6" s="3">
        <v>165</v>
      </c>
      <c r="L6" s="3">
        <v>2000</v>
      </c>
      <c r="M6" s="3">
        <v>1328</v>
      </c>
      <c r="N6" s="3">
        <v>672</v>
      </c>
      <c r="O6" s="3">
        <v>25</v>
      </c>
      <c r="P6" s="3">
        <v>0</v>
      </c>
      <c r="Q6" s="3">
        <v>0</v>
      </c>
      <c r="R6" s="3">
        <v>0</v>
      </c>
      <c r="S6" s="3">
        <v>0</v>
      </c>
      <c r="T6" s="3">
        <v>-86</v>
      </c>
      <c r="U6" s="3">
        <v>0</v>
      </c>
      <c r="V6" s="3">
        <v>0</v>
      </c>
      <c r="W6" s="3">
        <v>150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</row>
    <row r="7" spans="1:103" ht="30">
      <c r="A7" s="3" t="s">
        <v>35</v>
      </c>
      <c r="B7" s="3" t="s">
        <v>30</v>
      </c>
      <c r="C7" s="3" t="s">
        <v>30</v>
      </c>
      <c r="D7" s="3" t="s">
        <v>31</v>
      </c>
      <c r="E7" s="11">
        <v>0</v>
      </c>
      <c r="F7" s="11">
        <v>0</v>
      </c>
      <c r="G7" s="11">
        <v>0</v>
      </c>
      <c r="H7" s="11">
        <v>0</v>
      </c>
      <c r="I7" s="3">
        <v>1</v>
      </c>
      <c r="J7" s="3">
        <v>200</v>
      </c>
      <c r="K7" s="3">
        <v>190</v>
      </c>
      <c r="L7" s="3">
        <v>2577.1</v>
      </c>
      <c r="M7" s="3">
        <v>2448.5</v>
      </c>
      <c r="N7" s="3">
        <v>128.5999999999999</v>
      </c>
      <c r="O7" s="3">
        <v>30</v>
      </c>
      <c r="P7" s="3">
        <v>0</v>
      </c>
      <c r="Q7" s="3">
        <v>0</v>
      </c>
      <c r="R7" s="3">
        <v>0</v>
      </c>
      <c r="S7" s="3">
        <v>584</v>
      </c>
      <c r="T7" s="3">
        <v>-35.5</v>
      </c>
      <c r="U7" s="3">
        <v>0</v>
      </c>
      <c r="V7" s="3">
        <v>1</v>
      </c>
      <c r="W7" s="3">
        <v>244</v>
      </c>
      <c r="X7" s="3">
        <v>1</v>
      </c>
      <c r="Y7" s="3">
        <v>5</v>
      </c>
      <c r="Z7" s="3">
        <v>0</v>
      </c>
      <c r="AA7" s="3">
        <v>0</v>
      </c>
      <c r="AB7" s="3">
        <v>0</v>
      </c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</row>
    <row r="8" spans="1:103" ht="30">
      <c r="A8" s="3" t="s">
        <v>36</v>
      </c>
      <c r="B8" s="3" t="s">
        <v>30</v>
      </c>
      <c r="C8" s="3" t="s">
        <v>31</v>
      </c>
      <c r="D8" s="3" t="s">
        <v>31</v>
      </c>
      <c r="E8" s="11">
        <v>0</v>
      </c>
      <c r="F8" s="11">
        <v>0</v>
      </c>
      <c r="G8" s="11">
        <v>0</v>
      </c>
      <c r="H8" s="11">
        <v>0</v>
      </c>
      <c r="I8" s="3">
        <v>2.6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-92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</row>
    <row r="9" spans="1:103" ht="30">
      <c r="A9" s="3" t="s">
        <v>127</v>
      </c>
      <c r="B9" s="3" t="s">
        <v>30</v>
      </c>
      <c r="C9" s="3" t="s">
        <v>30</v>
      </c>
      <c r="D9" s="3" t="s">
        <v>31</v>
      </c>
      <c r="E9" s="11">
        <v>0</v>
      </c>
      <c r="F9" s="11">
        <v>0</v>
      </c>
      <c r="G9" s="11">
        <v>0</v>
      </c>
      <c r="H9" s="11">
        <v>0</v>
      </c>
      <c r="I9" s="3">
        <v>1</v>
      </c>
      <c r="J9" s="3">
        <v>0</v>
      </c>
      <c r="K9" s="3">
        <v>0</v>
      </c>
      <c r="L9" s="3">
        <v>1151</v>
      </c>
      <c r="M9" s="3">
        <v>676</v>
      </c>
      <c r="N9" s="3">
        <v>475</v>
      </c>
      <c r="O9" s="3">
        <v>0</v>
      </c>
      <c r="P9" s="3">
        <v>1059</v>
      </c>
      <c r="Q9" s="3">
        <v>1040.5</v>
      </c>
      <c r="R9" s="3">
        <v>0</v>
      </c>
      <c r="S9" s="3">
        <v>0</v>
      </c>
      <c r="T9" s="3">
        <v>-34</v>
      </c>
      <c r="U9" s="3">
        <v>58.5</v>
      </c>
      <c r="V9" s="3">
        <v>0</v>
      </c>
      <c r="W9" s="3">
        <v>12</v>
      </c>
      <c r="X9" s="3">
        <v>0</v>
      </c>
      <c r="Y9" s="3">
        <v>0</v>
      </c>
      <c r="Z9" s="3">
        <v>5</v>
      </c>
      <c r="AA9" s="3">
        <v>0</v>
      </c>
      <c r="AB9" s="3">
        <v>0</v>
      </c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</row>
    <row r="10" spans="1:103" ht="30">
      <c r="A10" s="3" t="s">
        <v>101</v>
      </c>
      <c r="B10" s="3" t="s">
        <v>30</v>
      </c>
      <c r="C10" s="3" t="s">
        <v>30</v>
      </c>
      <c r="D10" s="3" t="s">
        <v>31</v>
      </c>
      <c r="E10" s="11">
        <v>13000</v>
      </c>
      <c r="F10" s="11">
        <v>0</v>
      </c>
      <c r="G10" s="11">
        <v>45800</v>
      </c>
      <c r="H10" s="11">
        <v>0</v>
      </c>
      <c r="I10" s="3">
        <v>4.7</v>
      </c>
      <c r="J10" s="3">
        <v>721.9</v>
      </c>
      <c r="K10" s="3">
        <v>591.9</v>
      </c>
      <c r="L10" s="3">
        <v>3754.33</v>
      </c>
      <c r="M10" s="3">
        <v>2671.64</v>
      </c>
      <c r="N10" s="3">
        <v>1082.69</v>
      </c>
      <c r="O10" s="3">
        <v>110.3</v>
      </c>
      <c r="P10" s="3">
        <v>3276.5</v>
      </c>
      <c r="Q10" s="3">
        <v>3290</v>
      </c>
      <c r="R10" s="3">
        <v>0</v>
      </c>
      <c r="S10" s="3">
        <v>0</v>
      </c>
      <c r="T10" s="3">
        <v>112.55</v>
      </c>
      <c r="U10" s="3">
        <v>0</v>
      </c>
      <c r="V10" s="3">
        <v>0</v>
      </c>
      <c r="W10" s="3">
        <v>526</v>
      </c>
      <c r="X10" s="3">
        <v>0</v>
      </c>
      <c r="Y10" s="3">
        <v>0</v>
      </c>
      <c r="Z10" s="3">
        <v>1</v>
      </c>
      <c r="AA10" s="3">
        <v>0</v>
      </c>
      <c r="AB10" s="3">
        <v>0</v>
      </c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</row>
    <row r="11" spans="1:103" ht="60">
      <c r="A11" s="3" t="s">
        <v>102</v>
      </c>
      <c r="B11" s="3" t="s">
        <v>30</v>
      </c>
      <c r="C11" s="3" t="s">
        <v>30</v>
      </c>
      <c r="D11" s="3" t="s">
        <v>31</v>
      </c>
      <c r="E11" s="11">
        <v>0</v>
      </c>
      <c r="F11" s="11">
        <v>0</v>
      </c>
      <c r="G11" s="11">
        <v>34000</v>
      </c>
      <c r="H11" s="11">
        <v>0</v>
      </c>
      <c r="I11" s="3">
        <v>3</v>
      </c>
      <c r="J11" s="3">
        <v>263</v>
      </c>
      <c r="K11" s="3">
        <v>238</v>
      </c>
      <c r="L11" s="3">
        <v>1294</v>
      </c>
      <c r="M11" s="3">
        <v>1060</v>
      </c>
      <c r="N11" s="3">
        <v>234</v>
      </c>
      <c r="O11" s="3">
        <v>1000</v>
      </c>
      <c r="P11" s="3">
        <v>0</v>
      </c>
      <c r="Q11" s="3">
        <v>4000</v>
      </c>
      <c r="R11" s="3">
        <v>2</v>
      </c>
      <c r="S11" s="3">
        <v>0</v>
      </c>
      <c r="T11" s="3">
        <v>100</v>
      </c>
      <c r="U11" s="3">
        <v>22.54</v>
      </c>
      <c r="V11" s="3">
        <v>0</v>
      </c>
      <c r="W11" s="3">
        <v>1898</v>
      </c>
      <c r="X11" s="3">
        <v>3</v>
      </c>
      <c r="Y11" s="3">
        <v>100</v>
      </c>
      <c r="Z11" s="3">
        <v>100</v>
      </c>
      <c r="AA11" s="3">
        <v>0</v>
      </c>
      <c r="AB11" s="3">
        <v>0</v>
      </c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</row>
    <row r="12" spans="1:103" ht="19.5" customHeight="1">
      <c r="A12" s="3" t="s">
        <v>103</v>
      </c>
      <c r="B12" s="3" t="s">
        <v>30</v>
      </c>
      <c r="C12" s="3" t="s">
        <v>31</v>
      </c>
      <c r="D12" s="3" t="s">
        <v>31</v>
      </c>
      <c r="E12" s="11">
        <v>120000</v>
      </c>
      <c r="F12" s="11">
        <v>0</v>
      </c>
      <c r="G12" s="11">
        <v>0</v>
      </c>
      <c r="H12" s="11">
        <v>0</v>
      </c>
      <c r="I12" s="3">
        <v>0.15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22</v>
      </c>
      <c r="S12" s="3">
        <v>0</v>
      </c>
      <c r="T12" s="3">
        <v>15.5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</row>
    <row r="13" spans="1:103" ht="30">
      <c r="A13" s="3" t="s">
        <v>104</v>
      </c>
      <c r="B13" s="3" t="s">
        <v>30</v>
      </c>
      <c r="C13" s="3" t="s">
        <v>30</v>
      </c>
      <c r="D13" s="3" t="s">
        <v>30</v>
      </c>
      <c r="E13" s="11">
        <v>518000</v>
      </c>
      <c r="F13" s="11">
        <v>0</v>
      </c>
      <c r="G13" s="11">
        <v>28000</v>
      </c>
      <c r="H13" s="11">
        <v>0</v>
      </c>
      <c r="I13" s="3">
        <v>15</v>
      </c>
      <c r="J13" s="3">
        <v>7818</v>
      </c>
      <c r="K13" s="3">
        <v>6750</v>
      </c>
      <c r="L13" s="3">
        <v>31472.300000000003</v>
      </c>
      <c r="M13" s="3">
        <v>18902.4</v>
      </c>
      <c r="N13" s="3">
        <v>12569.900000000001</v>
      </c>
      <c r="O13" s="3">
        <v>0</v>
      </c>
      <c r="P13" s="3">
        <v>198186.26</v>
      </c>
      <c r="Q13" s="3">
        <v>210249.137</v>
      </c>
      <c r="R13" s="3">
        <v>2</v>
      </c>
      <c r="S13" s="3">
        <v>17998</v>
      </c>
      <c r="T13" s="3">
        <v>130.48</v>
      </c>
      <c r="U13" s="3">
        <v>521.35</v>
      </c>
      <c r="V13" s="3">
        <v>0</v>
      </c>
      <c r="W13" s="3">
        <v>24</v>
      </c>
      <c r="X13" s="3">
        <v>315</v>
      </c>
      <c r="Y13" s="3">
        <v>2341</v>
      </c>
      <c r="Z13" s="3">
        <v>1745</v>
      </c>
      <c r="AA13" s="3">
        <v>2</v>
      </c>
      <c r="AB13" s="3">
        <v>151</v>
      </c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</row>
    <row r="14" spans="1:103" ht="15">
      <c r="A14" s="3" t="s">
        <v>105</v>
      </c>
      <c r="B14" s="3" t="s">
        <v>30</v>
      </c>
      <c r="C14" s="3" t="s">
        <v>31</v>
      </c>
      <c r="D14" s="3" t="s">
        <v>31</v>
      </c>
      <c r="E14" s="11">
        <v>0</v>
      </c>
      <c r="F14" s="11">
        <v>0</v>
      </c>
      <c r="G14" s="11">
        <v>0</v>
      </c>
      <c r="H14" s="11">
        <v>0</v>
      </c>
      <c r="I14" s="3">
        <v>1</v>
      </c>
      <c r="J14" s="3">
        <v>250</v>
      </c>
      <c r="K14" s="3">
        <v>240</v>
      </c>
      <c r="L14" s="3">
        <v>2212</v>
      </c>
      <c r="M14" s="3">
        <v>815</v>
      </c>
      <c r="N14" s="3">
        <v>1397</v>
      </c>
      <c r="O14" s="3">
        <v>50</v>
      </c>
      <c r="P14" s="3">
        <v>0</v>
      </c>
      <c r="Q14" s="3">
        <v>0</v>
      </c>
      <c r="R14" s="3">
        <v>0</v>
      </c>
      <c r="S14" s="3">
        <v>600</v>
      </c>
      <c r="T14" s="3">
        <v>34</v>
      </c>
      <c r="U14" s="3">
        <v>0</v>
      </c>
      <c r="V14" s="3">
        <v>0</v>
      </c>
      <c r="W14" s="3">
        <v>0</v>
      </c>
      <c r="X14" s="3">
        <v>149</v>
      </c>
      <c r="Y14" s="3">
        <v>1342</v>
      </c>
      <c r="Z14" s="3">
        <v>47</v>
      </c>
      <c r="AA14" s="3">
        <v>3</v>
      </c>
      <c r="AB14" s="3">
        <v>0</v>
      </c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</row>
    <row r="15" spans="1:103" ht="15">
      <c r="A15" s="3" t="s">
        <v>38</v>
      </c>
      <c r="B15" s="3" t="s">
        <v>30</v>
      </c>
      <c r="C15" s="3" t="s">
        <v>31</v>
      </c>
      <c r="D15" s="3" t="s">
        <v>31</v>
      </c>
      <c r="E15" s="11">
        <v>0</v>
      </c>
      <c r="F15" s="11">
        <v>0</v>
      </c>
      <c r="G15" s="11">
        <v>0</v>
      </c>
      <c r="H15" s="11">
        <v>0</v>
      </c>
      <c r="I15" s="3">
        <v>3.8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2.0799999999999983</v>
      </c>
      <c r="U15" s="3">
        <v>132.51</v>
      </c>
      <c r="V15" s="3">
        <v>0</v>
      </c>
      <c r="W15" s="3">
        <v>241</v>
      </c>
      <c r="X15" s="3">
        <v>33</v>
      </c>
      <c r="Y15" s="3">
        <v>519</v>
      </c>
      <c r="Z15" s="3">
        <v>125</v>
      </c>
      <c r="AA15" s="3">
        <v>0</v>
      </c>
      <c r="AB15" s="3">
        <v>0</v>
      </c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</row>
    <row r="16" spans="1:103" ht="15">
      <c r="A16" s="3" t="s">
        <v>39</v>
      </c>
      <c r="B16" s="3" t="s">
        <v>31</v>
      </c>
      <c r="C16" s="3" t="s">
        <v>31</v>
      </c>
      <c r="D16" s="3" t="s">
        <v>31</v>
      </c>
      <c r="E16" s="11">
        <v>2000</v>
      </c>
      <c r="F16" s="11">
        <v>0</v>
      </c>
      <c r="G16" s="11">
        <v>0</v>
      </c>
      <c r="H16" s="11">
        <v>0</v>
      </c>
      <c r="I16" s="3">
        <v>0</v>
      </c>
      <c r="J16" s="3">
        <v>65</v>
      </c>
      <c r="K16" s="3">
        <v>47</v>
      </c>
      <c r="L16" s="3">
        <v>141</v>
      </c>
      <c r="M16" s="3">
        <v>128</v>
      </c>
      <c r="N16" s="3">
        <v>13</v>
      </c>
      <c r="O16" s="3">
        <v>45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5</v>
      </c>
      <c r="AA16" s="3">
        <v>0</v>
      </c>
      <c r="AB16" s="3">
        <v>0</v>
      </c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</row>
    <row r="17" spans="1:103" ht="30">
      <c r="A17" s="3" t="s">
        <v>40</v>
      </c>
      <c r="B17" s="3" t="s">
        <v>30</v>
      </c>
      <c r="C17" s="3" t="s">
        <v>31</v>
      </c>
      <c r="D17" s="3" t="s">
        <v>30</v>
      </c>
      <c r="E17" s="11">
        <v>0</v>
      </c>
      <c r="F17" s="11">
        <v>0</v>
      </c>
      <c r="G17" s="11">
        <v>0</v>
      </c>
      <c r="H17" s="11">
        <v>0</v>
      </c>
      <c r="I17" s="3">
        <v>2</v>
      </c>
      <c r="J17" s="3">
        <v>1547.92</v>
      </c>
      <c r="K17" s="3">
        <v>0</v>
      </c>
      <c r="L17" s="3">
        <v>3576</v>
      </c>
      <c r="M17" s="3">
        <v>3510.65</v>
      </c>
      <c r="N17" s="3">
        <v>65.34999999999991</v>
      </c>
      <c r="O17" s="3">
        <v>0</v>
      </c>
      <c r="P17" s="3">
        <v>0</v>
      </c>
      <c r="Q17" s="3">
        <v>0</v>
      </c>
      <c r="R17" s="3">
        <v>0</v>
      </c>
      <c r="S17" s="3">
        <v>1045</v>
      </c>
      <c r="T17" s="3">
        <v>-339.7</v>
      </c>
      <c r="U17" s="3">
        <v>0</v>
      </c>
      <c r="V17" s="3">
        <v>0</v>
      </c>
      <c r="W17" s="3">
        <v>30</v>
      </c>
      <c r="X17" s="3">
        <v>191</v>
      </c>
      <c r="Y17" s="3">
        <v>3487</v>
      </c>
      <c r="Z17" s="3">
        <v>0</v>
      </c>
      <c r="AA17" s="3">
        <v>0</v>
      </c>
      <c r="AB17" s="3">
        <v>0</v>
      </c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</row>
    <row r="18" spans="1:103" ht="45">
      <c r="A18" s="3" t="s">
        <v>85</v>
      </c>
      <c r="B18" s="3" t="s">
        <v>30</v>
      </c>
      <c r="C18" s="3" t="s">
        <v>31</v>
      </c>
      <c r="D18" s="3" t="s">
        <v>31</v>
      </c>
      <c r="E18" s="11">
        <v>0</v>
      </c>
      <c r="F18" s="11">
        <v>0</v>
      </c>
      <c r="G18" s="11">
        <v>2640</v>
      </c>
      <c r="H18" s="11">
        <v>0</v>
      </c>
      <c r="I18" s="3">
        <v>0</v>
      </c>
      <c r="J18" s="3">
        <v>241</v>
      </c>
      <c r="K18" s="3">
        <v>0</v>
      </c>
      <c r="L18" s="3">
        <v>1185.97</v>
      </c>
      <c r="M18" s="3">
        <v>928.88</v>
      </c>
      <c r="N18" s="3">
        <v>257.09000000000003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-13.090000000000003</v>
      </c>
      <c r="U18" s="3">
        <v>0</v>
      </c>
      <c r="V18" s="3">
        <v>0</v>
      </c>
      <c r="W18" s="3">
        <v>5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</row>
    <row r="19" spans="1:103" ht="30">
      <c r="A19" s="3" t="s">
        <v>106</v>
      </c>
      <c r="B19" s="3" t="s">
        <v>30</v>
      </c>
      <c r="C19" s="3" t="s">
        <v>30</v>
      </c>
      <c r="D19" s="3" t="s">
        <v>31</v>
      </c>
      <c r="E19" s="11">
        <v>116290.32</v>
      </c>
      <c r="F19" s="11">
        <v>0</v>
      </c>
      <c r="G19" s="11">
        <v>0</v>
      </c>
      <c r="H19" s="11">
        <v>0</v>
      </c>
      <c r="I19" s="3">
        <v>3</v>
      </c>
      <c r="J19" s="3">
        <v>76</v>
      </c>
      <c r="K19" s="3">
        <v>0</v>
      </c>
      <c r="L19" s="3">
        <v>4500</v>
      </c>
      <c r="M19" s="3">
        <v>193.2</v>
      </c>
      <c r="N19" s="3">
        <v>4306.8</v>
      </c>
      <c r="O19" s="3">
        <v>0</v>
      </c>
      <c r="P19" s="3">
        <v>0</v>
      </c>
      <c r="Q19" s="3">
        <v>0</v>
      </c>
      <c r="R19" s="3">
        <v>0</v>
      </c>
      <c r="S19" s="3">
        <v>17714.5</v>
      </c>
      <c r="T19" s="3">
        <v>117.36000000000001</v>
      </c>
      <c r="U19" s="3">
        <v>0</v>
      </c>
      <c r="V19" s="3">
        <v>0</v>
      </c>
      <c r="W19" s="3">
        <v>606</v>
      </c>
      <c r="X19" s="3">
        <v>23</v>
      </c>
      <c r="Y19" s="3">
        <v>165</v>
      </c>
      <c r="Z19" s="3">
        <v>0</v>
      </c>
      <c r="AA19" s="3">
        <v>0</v>
      </c>
      <c r="AB19" s="3">
        <v>0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</row>
    <row r="20" spans="1:103" ht="45">
      <c r="A20" s="3" t="s">
        <v>86</v>
      </c>
      <c r="B20" s="3" t="s">
        <v>30</v>
      </c>
      <c r="C20" s="3" t="s">
        <v>31</v>
      </c>
      <c r="D20" s="3" t="s">
        <v>30</v>
      </c>
      <c r="E20" s="11">
        <v>300</v>
      </c>
      <c r="F20" s="11">
        <v>0</v>
      </c>
      <c r="G20" s="11">
        <v>15000</v>
      </c>
      <c r="H20" s="11">
        <v>0</v>
      </c>
      <c r="I20" s="3">
        <v>0.8</v>
      </c>
      <c r="J20" s="3">
        <v>220</v>
      </c>
      <c r="K20" s="3">
        <v>200</v>
      </c>
      <c r="L20" s="3">
        <v>755</v>
      </c>
      <c r="M20" s="3">
        <v>533</v>
      </c>
      <c r="N20" s="3">
        <v>222</v>
      </c>
      <c r="O20" s="3">
        <v>285</v>
      </c>
      <c r="P20" s="3">
        <v>1248.2</v>
      </c>
      <c r="Q20" s="3">
        <v>1298.2</v>
      </c>
      <c r="R20" s="3">
        <v>1</v>
      </c>
      <c r="S20" s="3">
        <v>314</v>
      </c>
      <c r="T20" s="3">
        <v>13</v>
      </c>
      <c r="U20" s="3">
        <v>90.69999999999999</v>
      </c>
      <c r="V20" s="3">
        <v>0</v>
      </c>
      <c r="W20" s="3">
        <v>99</v>
      </c>
      <c r="X20" s="3">
        <v>3</v>
      </c>
      <c r="Y20" s="3">
        <v>41</v>
      </c>
      <c r="Z20" s="3">
        <v>13</v>
      </c>
      <c r="AA20" s="3">
        <v>0</v>
      </c>
      <c r="AB20" s="3">
        <v>0</v>
      </c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</row>
    <row r="21" spans="1:103" ht="15">
      <c r="A21" s="3" t="s">
        <v>87</v>
      </c>
      <c r="B21" s="3" t="s">
        <v>30</v>
      </c>
      <c r="C21" s="3" t="s">
        <v>30</v>
      </c>
      <c r="D21" s="3" t="s">
        <v>31</v>
      </c>
      <c r="E21" s="11">
        <v>219000</v>
      </c>
      <c r="F21" s="11">
        <v>0</v>
      </c>
      <c r="G21" s="11">
        <v>30447</v>
      </c>
      <c r="H21" s="11">
        <v>0</v>
      </c>
      <c r="I21" s="3">
        <v>1.3</v>
      </c>
      <c r="J21" s="3">
        <v>263.02</v>
      </c>
      <c r="K21" s="3">
        <v>157.7</v>
      </c>
      <c r="L21" s="3">
        <v>1208</v>
      </c>
      <c r="M21" s="3">
        <v>725</v>
      </c>
      <c r="N21" s="3">
        <v>483</v>
      </c>
      <c r="O21" s="3">
        <v>0</v>
      </c>
      <c r="P21" s="3">
        <v>0</v>
      </c>
      <c r="Q21" s="3">
        <v>0</v>
      </c>
      <c r="R21" s="3">
        <v>0</v>
      </c>
      <c r="S21" s="3">
        <v>600</v>
      </c>
      <c r="T21" s="3">
        <v>-41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1</v>
      </c>
      <c r="AB21" s="3">
        <v>50</v>
      </c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</row>
    <row r="22" spans="1:103" ht="15">
      <c r="A22" s="3" t="s">
        <v>41</v>
      </c>
      <c r="B22" s="3" t="s">
        <v>30</v>
      </c>
      <c r="C22" s="3" t="s">
        <v>31</v>
      </c>
      <c r="D22" s="3" t="s">
        <v>31</v>
      </c>
      <c r="E22" s="11">
        <v>0</v>
      </c>
      <c r="F22" s="11">
        <v>0</v>
      </c>
      <c r="G22" s="11">
        <v>0</v>
      </c>
      <c r="H22" s="11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3</v>
      </c>
      <c r="S22" s="3">
        <v>0</v>
      </c>
      <c r="T22" s="3">
        <v>7.200000000000003</v>
      </c>
      <c r="U22" s="3">
        <v>57.2</v>
      </c>
      <c r="V22" s="3">
        <v>0</v>
      </c>
      <c r="W22" s="3">
        <v>1651</v>
      </c>
      <c r="X22" s="3">
        <v>268</v>
      </c>
      <c r="Y22" s="3">
        <v>387</v>
      </c>
      <c r="Z22" s="3">
        <v>150</v>
      </c>
      <c r="AA22" s="3">
        <v>0</v>
      </c>
      <c r="AB22" s="3">
        <v>0</v>
      </c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</row>
    <row r="23" spans="1:103" ht="15">
      <c r="A23" s="3" t="s">
        <v>42</v>
      </c>
      <c r="B23" s="3" t="s">
        <v>30</v>
      </c>
      <c r="C23" s="3" t="s">
        <v>31</v>
      </c>
      <c r="D23" s="3" t="s">
        <v>31</v>
      </c>
      <c r="E23" s="11">
        <v>0</v>
      </c>
      <c r="F23" s="11">
        <v>0</v>
      </c>
      <c r="G23" s="11">
        <v>0</v>
      </c>
      <c r="H23" s="11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</row>
    <row r="24" spans="1:103" ht="30">
      <c r="A24" s="3" t="s">
        <v>43</v>
      </c>
      <c r="B24" s="3" t="s">
        <v>30</v>
      </c>
      <c r="C24" s="3" t="s">
        <v>31</v>
      </c>
      <c r="D24" s="3" t="s">
        <v>31</v>
      </c>
      <c r="E24" s="11">
        <v>670703.54</v>
      </c>
      <c r="F24" s="11">
        <v>0</v>
      </c>
      <c r="G24" s="11">
        <v>0</v>
      </c>
      <c r="H24" s="11">
        <v>0</v>
      </c>
      <c r="I24" s="3">
        <v>14.3</v>
      </c>
      <c r="J24" s="3">
        <v>1915.8899999999999</v>
      </c>
      <c r="K24" s="3">
        <v>1814.8899999999999</v>
      </c>
      <c r="L24" s="3">
        <v>8612.1</v>
      </c>
      <c r="M24" s="3">
        <v>8612.1</v>
      </c>
      <c r="N24" s="3">
        <v>0</v>
      </c>
      <c r="O24" s="3">
        <v>426.42</v>
      </c>
      <c r="P24" s="3">
        <v>0</v>
      </c>
      <c r="Q24" s="3">
        <v>0</v>
      </c>
      <c r="R24" s="3">
        <v>2</v>
      </c>
      <c r="S24" s="3">
        <v>198.39</v>
      </c>
      <c r="T24" s="3">
        <v>0</v>
      </c>
      <c r="U24" s="3">
        <v>1059.64</v>
      </c>
      <c r="V24" s="3">
        <v>0</v>
      </c>
      <c r="W24" s="7">
        <v>197705</v>
      </c>
      <c r="X24" s="3">
        <v>2</v>
      </c>
      <c r="Y24" s="3">
        <v>299</v>
      </c>
      <c r="Z24" s="3">
        <v>102</v>
      </c>
      <c r="AA24" s="3">
        <v>0</v>
      </c>
      <c r="AB24" s="3">
        <v>0</v>
      </c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</row>
    <row r="25" spans="1:103" ht="15">
      <c r="A25" s="3" t="s">
        <v>88</v>
      </c>
      <c r="B25" s="3" t="s">
        <v>30</v>
      </c>
      <c r="C25" s="3" t="s">
        <v>31</v>
      </c>
      <c r="D25" s="3" t="s">
        <v>31</v>
      </c>
      <c r="E25" s="11">
        <v>1236.78</v>
      </c>
      <c r="F25" s="11">
        <v>0</v>
      </c>
      <c r="G25" s="11">
        <v>16823</v>
      </c>
      <c r="H25" s="11">
        <v>200</v>
      </c>
      <c r="I25" s="3">
        <v>2.8</v>
      </c>
      <c r="J25" s="3">
        <v>695</v>
      </c>
      <c r="K25" s="3">
        <v>624</v>
      </c>
      <c r="L25" s="3">
        <v>3372.5</v>
      </c>
      <c r="M25" s="3">
        <v>2790.3</v>
      </c>
      <c r="N25" s="3">
        <v>582.1999999999998</v>
      </c>
      <c r="O25" s="3">
        <v>530</v>
      </c>
      <c r="P25" s="3">
        <v>333</v>
      </c>
      <c r="Q25" s="3">
        <v>180</v>
      </c>
      <c r="R25" s="3">
        <v>1</v>
      </c>
      <c r="S25" s="3">
        <v>1000</v>
      </c>
      <c r="T25" s="3">
        <v>54.75</v>
      </c>
      <c r="U25" s="3">
        <v>154.5</v>
      </c>
      <c r="V25" s="3">
        <v>0</v>
      </c>
      <c r="W25" s="3">
        <v>520</v>
      </c>
      <c r="X25" s="3">
        <v>0</v>
      </c>
      <c r="Y25" s="3">
        <v>520</v>
      </c>
      <c r="Z25" s="3">
        <v>176</v>
      </c>
      <c r="AA25" s="3">
        <v>0</v>
      </c>
      <c r="AB25" s="3">
        <v>0</v>
      </c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</row>
    <row r="26" spans="1:103" ht="30">
      <c r="A26" s="3" t="s">
        <v>44</v>
      </c>
      <c r="B26" s="3" t="s">
        <v>31</v>
      </c>
      <c r="C26" s="3" t="s">
        <v>31</v>
      </c>
      <c r="D26" s="3" t="s">
        <v>31</v>
      </c>
      <c r="E26" s="11">
        <v>0</v>
      </c>
      <c r="F26" s="11">
        <v>0</v>
      </c>
      <c r="G26" s="11">
        <v>0</v>
      </c>
      <c r="H26" s="11">
        <v>0</v>
      </c>
      <c r="I26" s="3">
        <v>2</v>
      </c>
      <c r="J26" s="3">
        <v>308</v>
      </c>
      <c r="K26" s="3">
        <v>294.4</v>
      </c>
      <c r="L26" s="3">
        <v>1267</v>
      </c>
      <c r="M26" s="3">
        <v>0</v>
      </c>
      <c r="N26" s="3">
        <v>1267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</row>
    <row r="27" spans="1:103" ht="30">
      <c r="A27" s="3" t="s">
        <v>89</v>
      </c>
      <c r="B27" s="3" t="s">
        <v>30</v>
      </c>
      <c r="C27" s="3" t="s">
        <v>31</v>
      </c>
      <c r="D27" s="3" t="s">
        <v>31</v>
      </c>
      <c r="E27" s="11">
        <v>124980.51</v>
      </c>
      <c r="F27" s="11">
        <v>958.56</v>
      </c>
      <c r="G27" s="11">
        <v>10673.42</v>
      </c>
      <c r="H27" s="11">
        <v>0</v>
      </c>
      <c r="I27" s="3">
        <v>3</v>
      </c>
      <c r="J27" s="3">
        <v>755</v>
      </c>
      <c r="K27" s="3">
        <v>706</v>
      </c>
      <c r="L27" s="3">
        <v>4290</v>
      </c>
      <c r="M27" s="3">
        <v>4290</v>
      </c>
      <c r="N27" s="3">
        <v>0</v>
      </c>
      <c r="O27" s="3">
        <v>0</v>
      </c>
      <c r="P27" s="3">
        <v>1094</v>
      </c>
      <c r="Q27" s="3">
        <v>1163</v>
      </c>
      <c r="R27" s="3">
        <v>0</v>
      </c>
      <c r="S27" s="3">
        <v>0</v>
      </c>
      <c r="T27" s="3">
        <v>123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</row>
    <row r="28" spans="1:103" ht="15">
      <c r="A28" s="3" t="s">
        <v>45</v>
      </c>
      <c r="B28" s="3" t="s">
        <v>30</v>
      </c>
      <c r="C28" s="3" t="s">
        <v>31</v>
      </c>
      <c r="D28" s="3" t="s">
        <v>31</v>
      </c>
      <c r="E28" s="11">
        <v>227000</v>
      </c>
      <c r="F28" s="11">
        <v>0</v>
      </c>
      <c r="G28" s="11">
        <v>0</v>
      </c>
      <c r="H28" s="11">
        <v>0</v>
      </c>
      <c r="I28" s="3">
        <v>4</v>
      </c>
      <c r="J28" s="3">
        <v>1828</v>
      </c>
      <c r="K28" s="3">
        <v>1780</v>
      </c>
      <c r="L28" s="3">
        <v>10627</v>
      </c>
      <c r="M28" s="3">
        <v>7805</v>
      </c>
      <c r="N28" s="3">
        <v>2822</v>
      </c>
      <c r="O28" s="3">
        <v>673</v>
      </c>
      <c r="P28" s="3">
        <v>0</v>
      </c>
      <c r="Q28" s="3">
        <v>0</v>
      </c>
      <c r="R28" s="3">
        <v>0</v>
      </c>
      <c r="S28" s="3">
        <v>0</v>
      </c>
      <c r="T28" s="3">
        <v>162.8</v>
      </c>
      <c r="U28" s="3">
        <v>212.79999999999995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</row>
    <row r="29" spans="1:103" ht="15">
      <c r="A29" s="3" t="s">
        <v>46</v>
      </c>
      <c r="B29" s="3" t="s">
        <v>30</v>
      </c>
      <c r="C29" s="3" t="s">
        <v>31</v>
      </c>
      <c r="D29" s="3" t="s">
        <v>31</v>
      </c>
      <c r="E29" s="11">
        <v>120321.64</v>
      </c>
      <c r="F29" s="11">
        <v>0</v>
      </c>
      <c r="G29" s="11">
        <v>0</v>
      </c>
      <c r="H29" s="11">
        <v>0</v>
      </c>
      <c r="I29" s="3">
        <v>2</v>
      </c>
      <c r="J29" s="3">
        <v>1391</v>
      </c>
      <c r="K29" s="3">
        <v>1391</v>
      </c>
      <c r="L29" s="3">
        <v>4795</v>
      </c>
      <c r="M29" s="3">
        <v>4741.4</v>
      </c>
      <c r="N29" s="3">
        <v>53.6</v>
      </c>
      <c r="O29" s="3">
        <v>876.75</v>
      </c>
      <c r="P29" s="3">
        <v>0</v>
      </c>
      <c r="Q29" s="3">
        <v>0</v>
      </c>
      <c r="R29" s="3">
        <v>0</v>
      </c>
      <c r="S29" s="3">
        <v>0</v>
      </c>
      <c r="T29" s="3">
        <v>-89.69999999999999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</row>
    <row r="30" spans="1:103" ht="30">
      <c r="A30" s="3" t="s">
        <v>90</v>
      </c>
      <c r="B30" s="3" t="s">
        <v>31</v>
      </c>
      <c r="C30" s="3" t="s">
        <v>31</v>
      </c>
      <c r="D30" s="3" t="s">
        <v>31</v>
      </c>
      <c r="E30" s="11">
        <v>42656.47</v>
      </c>
      <c r="F30" s="11">
        <v>0</v>
      </c>
      <c r="G30" s="11">
        <v>0</v>
      </c>
      <c r="H30" s="11">
        <v>18.35</v>
      </c>
      <c r="I30" s="3">
        <v>1</v>
      </c>
      <c r="J30" s="3">
        <v>236.13</v>
      </c>
      <c r="K30" s="3">
        <v>220.63</v>
      </c>
      <c r="L30" s="3">
        <v>876.7</v>
      </c>
      <c r="M30" s="3">
        <v>822.18</v>
      </c>
      <c r="N30" s="3">
        <v>54.520000000000095</v>
      </c>
      <c r="O30" s="3">
        <v>0</v>
      </c>
      <c r="P30" s="3">
        <v>0</v>
      </c>
      <c r="Q30" s="3">
        <v>0</v>
      </c>
      <c r="R30" s="3">
        <v>1</v>
      </c>
      <c r="S30" s="3">
        <v>0</v>
      </c>
      <c r="T30" s="3">
        <v>11.18</v>
      </c>
      <c r="U30" s="3">
        <v>24.08</v>
      </c>
      <c r="V30" s="3">
        <v>0</v>
      </c>
      <c r="W30" s="3">
        <v>542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</row>
    <row r="31" spans="1:103" ht="30">
      <c r="A31" s="3" t="s">
        <v>47</v>
      </c>
      <c r="B31" s="3" t="s">
        <v>30</v>
      </c>
      <c r="C31" s="3" t="s">
        <v>31</v>
      </c>
      <c r="D31" s="3" t="s">
        <v>31</v>
      </c>
      <c r="E31" s="11">
        <v>0</v>
      </c>
      <c r="F31" s="11">
        <v>0</v>
      </c>
      <c r="G31" s="11">
        <v>0</v>
      </c>
      <c r="H31" s="11">
        <v>0</v>
      </c>
      <c r="I31" s="3">
        <v>1</v>
      </c>
      <c r="J31" s="3">
        <v>257</v>
      </c>
      <c r="K31" s="3">
        <v>207</v>
      </c>
      <c r="L31" s="3">
        <v>820</v>
      </c>
      <c r="M31" s="3">
        <v>752</v>
      </c>
      <c r="N31" s="3">
        <v>68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-76.1</v>
      </c>
      <c r="U31" s="3">
        <v>0</v>
      </c>
      <c r="V31" s="3">
        <v>9.6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</row>
    <row r="32" spans="1:103" ht="30">
      <c r="A32" s="3" t="s">
        <v>91</v>
      </c>
      <c r="B32" s="3" t="s">
        <v>30</v>
      </c>
      <c r="C32" s="3" t="s">
        <v>31</v>
      </c>
      <c r="D32" s="3" t="s">
        <v>31</v>
      </c>
      <c r="E32" s="11">
        <v>0</v>
      </c>
      <c r="F32" s="11">
        <v>0</v>
      </c>
      <c r="G32" s="11">
        <v>0</v>
      </c>
      <c r="H32" s="11">
        <v>0</v>
      </c>
      <c r="I32" s="3">
        <v>0.2</v>
      </c>
      <c r="J32" s="3">
        <v>20</v>
      </c>
      <c r="K32" s="3">
        <v>20</v>
      </c>
      <c r="L32" s="3">
        <v>110</v>
      </c>
      <c r="M32" s="3">
        <v>106</v>
      </c>
      <c r="N32" s="3">
        <v>4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18</v>
      </c>
      <c r="V32" s="3">
        <v>0</v>
      </c>
      <c r="W32" s="3">
        <v>2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</row>
    <row r="33" spans="1:103" ht="30">
      <c r="A33" s="3" t="s">
        <v>117</v>
      </c>
      <c r="B33" s="3" t="s">
        <v>30</v>
      </c>
      <c r="C33" s="3" t="s">
        <v>31</v>
      </c>
      <c r="D33" s="3" t="s">
        <v>31</v>
      </c>
      <c r="E33" s="11">
        <v>350</v>
      </c>
      <c r="F33" s="11">
        <v>0</v>
      </c>
      <c r="G33" s="11">
        <v>20000</v>
      </c>
      <c r="H33" s="11">
        <v>0</v>
      </c>
      <c r="I33" s="3">
        <v>1</v>
      </c>
      <c r="J33" s="3">
        <v>160</v>
      </c>
      <c r="K33" s="3">
        <v>135</v>
      </c>
      <c r="L33" s="3">
        <v>420</v>
      </c>
      <c r="M33" s="3">
        <v>330</v>
      </c>
      <c r="N33" s="3">
        <v>90</v>
      </c>
      <c r="O33" s="3">
        <v>20</v>
      </c>
      <c r="P33" s="3">
        <v>0</v>
      </c>
      <c r="Q33" s="3">
        <v>0</v>
      </c>
      <c r="R33" s="3">
        <v>0</v>
      </c>
      <c r="S33" s="3">
        <v>0</v>
      </c>
      <c r="T33" s="3">
        <v>165</v>
      </c>
      <c r="U33" s="3">
        <v>0</v>
      </c>
      <c r="V33" s="3">
        <v>0</v>
      </c>
      <c r="W33" s="3">
        <v>69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</row>
    <row r="34" spans="1:103" ht="34.5" customHeight="1">
      <c r="A34" s="3" t="s">
        <v>107</v>
      </c>
      <c r="B34" s="3" t="s">
        <v>31</v>
      </c>
      <c r="C34" s="3" t="s">
        <v>31</v>
      </c>
      <c r="D34" s="3" t="s">
        <v>31</v>
      </c>
      <c r="E34" s="11">
        <v>0</v>
      </c>
      <c r="F34" s="11">
        <v>0</v>
      </c>
      <c r="G34" s="11">
        <v>0</v>
      </c>
      <c r="H34" s="11">
        <v>0</v>
      </c>
      <c r="I34" s="3">
        <v>6</v>
      </c>
      <c r="J34" s="3">
        <v>1300</v>
      </c>
      <c r="K34" s="3">
        <v>900</v>
      </c>
      <c r="L34" s="3">
        <v>9500</v>
      </c>
      <c r="M34" s="3">
        <v>0</v>
      </c>
      <c r="N34" s="3">
        <v>9500</v>
      </c>
      <c r="O34" s="3">
        <v>0</v>
      </c>
      <c r="P34" s="3">
        <v>10107</v>
      </c>
      <c r="Q34" s="3">
        <v>10754</v>
      </c>
      <c r="R34" s="3">
        <v>0</v>
      </c>
      <c r="S34" s="3">
        <v>0</v>
      </c>
      <c r="T34" s="3">
        <v>595</v>
      </c>
      <c r="U34" s="3">
        <v>595</v>
      </c>
      <c r="V34" s="3">
        <v>0</v>
      </c>
      <c r="W34" s="3">
        <v>2765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</row>
    <row r="35" spans="1:103" ht="30">
      <c r="A35" s="3" t="s">
        <v>92</v>
      </c>
      <c r="B35" s="3" t="s">
        <v>30</v>
      </c>
      <c r="C35" s="3" t="s">
        <v>31</v>
      </c>
      <c r="D35" s="3" t="s">
        <v>31</v>
      </c>
      <c r="E35" s="11">
        <v>0</v>
      </c>
      <c r="F35" s="11">
        <v>0</v>
      </c>
      <c r="G35" s="11">
        <v>0</v>
      </c>
      <c r="H35" s="11">
        <v>0</v>
      </c>
      <c r="I35" s="3">
        <v>1</v>
      </c>
      <c r="J35" s="3">
        <v>208</v>
      </c>
      <c r="K35" s="3">
        <v>198</v>
      </c>
      <c r="L35" s="3">
        <v>2082.5</v>
      </c>
      <c r="M35" s="3">
        <v>719.9</v>
      </c>
      <c r="N35" s="3">
        <v>1362.6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7.5</v>
      </c>
      <c r="U35" s="3">
        <v>0</v>
      </c>
      <c r="V35" s="3">
        <v>0</v>
      </c>
      <c r="W35" s="3">
        <v>85</v>
      </c>
      <c r="X35" s="3">
        <v>0</v>
      </c>
      <c r="Y35" s="3">
        <v>0</v>
      </c>
      <c r="Z35" s="3">
        <v>0</v>
      </c>
      <c r="AA35" s="3">
        <v>1</v>
      </c>
      <c r="AB35" s="3">
        <v>0</v>
      </c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</row>
    <row r="36" spans="1:103" ht="30">
      <c r="A36" s="3" t="s">
        <v>93</v>
      </c>
      <c r="B36" s="3" t="s">
        <v>30</v>
      </c>
      <c r="C36" s="3" t="s">
        <v>30</v>
      </c>
      <c r="D36" s="3" t="s">
        <v>31</v>
      </c>
      <c r="E36" s="11">
        <v>0</v>
      </c>
      <c r="F36" s="11">
        <v>80000</v>
      </c>
      <c r="G36" s="11">
        <v>297143</v>
      </c>
      <c r="H36" s="11">
        <v>5000</v>
      </c>
      <c r="I36" s="3">
        <v>63</v>
      </c>
      <c r="J36" s="3">
        <v>1357</v>
      </c>
      <c r="K36" s="3">
        <v>1357</v>
      </c>
      <c r="L36" s="3">
        <v>6532</v>
      </c>
      <c r="M36" s="3">
        <v>4332</v>
      </c>
      <c r="N36" s="3">
        <v>2200</v>
      </c>
      <c r="O36" s="3">
        <v>0</v>
      </c>
      <c r="P36" s="3">
        <v>10270</v>
      </c>
      <c r="Q36" s="3">
        <v>8694.03</v>
      </c>
      <c r="R36" s="3">
        <v>2</v>
      </c>
      <c r="S36" s="3">
        <v>0</v>
      </c>
      <c r="T36" s="3">
        <v>-1076</v>
      </c>
      <c r="U36" s="3">
        <v>3250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</row>
    <row r="37" spans="1:103" ht="30">
      <c r="A37" s="3" t="s">
        <v>123</v>
      </c>
      <c r="B37" s="3" t="s">
        <v>30</v>
      </c>
      <c r="C37" s="3" t="s">
        <v>31</v>
      </c>
      <c r="D37" s="3" t="s">
        <v>31</v>
      </c>
      <c r="E37" s="11">
        <v>0</v>
      </c>
      <c r="F37" s="11">
        <v>0</v>
      </c>
      <c r="G37" s="11">
        <v>0</v>
      </c>
      <c r="H37" s="11">
        <v>0</v>
      </c>
      <c r="I37" s="3">
        <v>3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613.33</v>
      </c>
      <c r="Q37" s="3">
        <v>613.33</v>
      </c>
      <c r="R37" s="3">
        <v>0</v>
      </c>
      <c r="S37" s="3">
        <v>0</v>
      </c>
      <c r="T37" s="3">
        <v>209.1</v>
      </c>
      <c r="U37" s="3">
        <v>291.2</v>
      </c>
      <c r="V37" s="3">
        <v>6.3</v>
      </c>
      <c r="W37" s="3">
        <v>1225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</row>
    <row r="38" spans="1:103" ht="75">
      <c r="A38" s="3" t="s">
        <v>94</v>
      </c>
      <c r="B38" s="3" t="s">
        <v>30</v>
      </c>
      <c r="C38" s="3" t="s">
        <v>31</v>
      </c>
      <c r="D38" s="3" t="s">
        <v>31</v>
      </c>
      <c r="E38" s="11">
        <v>40000</v>
      </c>
      <c r="F38" s="11">
        <v>0</v>
      </c>
      <c r="G38" s="11">
        <v>0</v>
      </c>
      <c r="H38" s="11">
        <v>0</v>
      </c>
      <c r="I38" s="3">
        <v>1</v>
      </c>
      <c r="J38" s="3">
        <v>20</v>
      </c>
      <c r="K38" s="3">
        <v>5</v>
      </c>
      <c r="L38" s="3">
        <v>0</v>
      </c>
      <c r="M38" s="3">
        <v>0</v>
      </c>
      <c r="N38" s="3">
        <v>0</v>
      </c>
      <c r="O38" s="3">
        <v>0</v>
      </c>
      <c r="P38" s="3">
        <v>768.5</v>
      </c>
      <c r="Q38" s="3">
        <v>802.5</v>
      </c>
      <c r="R38" s="3">
        <v>0</v>
      </c>
      <c r="S38" s="3">
        <v>0</v>
      </c>
      <c r="T38" s="3">
        <v>0</v>
      </c>
      <c r="U38" s="3">
        <v>32</v>
      </c>
      <c r="V38" s="3">
        <v>37</v>
      </c>
      <c r="W38" s="3">
        <v>21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</row>
    <row r="39" spans="1:103" ht="30">
      <c r="A39" s="3" t="s">
        <v>48</v>
      </c>
      <c r="B39" s="3" t="s">
        <v>30</v>
      </c>
      <c r="C39" s="3" t="s">
        <v>31</v>
      </c>
      <c r="D39" s="3" t="s">
        <v>31</v>
      </c>
      <c r="E39" s="11">
        <v>3641.8</v>
      </c>
      <c r="F39" s="11">
        <v>832.96</v>
      </c>
      <c r="G39" s="11">
        <v>0</v>
      </c>
      <c r="H39" s="11">
        <v>105</v>
      </c>
      <c r="I39" s="3">
        <v>1.3</v>
      </c>
      <c r="J39" s="3">
        <v>186</v>
      </c>
      <c r="K39" s="3">
        <v>176</v>
      </c>
      <c r="L39" s="3">
        <v>1164</v>
      </c>
      <c r="M39" s="3">
        <v>921</v>
      </c>
      <c r="N39" s="3">
        <v>243</v>
      </c>
      <c r="O39" s="3">
        <v>0</v>
      </c>
      <c r="P39" s="3">
        <v>0</v>
      </c>
      <c r="Q39" s="3">
        <v>0</v>
      </c>
      <c r="R39" s="3">
        <v>1</v>
      </c>
      <c r="S39" s="3">
        <v>0</v>
      </c>
      <c r="T39" s="3">
        <v>64</v>
      </c>
      <c r="U39" s="3">
        <v>0</v>
      </c>
      <c r="V39" s="3">
        <v>0</v>
      </c>
      <c r="W39" s="3">
        <v>16</v>
      </c>
      <c r="X39" s="3">
        <v>5</v>
      </c>
      <c r="Y39" s="3">
        <v>5</v>
      </c>
      <c r="Z39" s="3">
        <v>120</v>
      </c>
      <c r="AA39" s="3">
        <v>0</v>
      </c>
      <c r="AB39" s="3">
        <v>0</v>
      </c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</row>
    <row r="40" spans="1:103" ht="15">
      <c r="A40" s="3" t="s">
        <v>49</v>
      </c>
      <c r="B40" s="3" t="s">
        <v>30</v>
      </c>
      <c r="C40" s="3" t="s">
        <v>30</v>
      </c>
      <c r="D40" s="3" t="s">
        <v>31</v>
      </c>
      <c r="E40" s="11">
        <v>30000</v>
      </c>
      <c r="F40" s="11">
        <v>0</v>
      </c>
      <c r="G40" s="11">
        <v>7000</v>
      </c>
      <c r="H40" s="11">
        <v>0</v>
      </c>
      <c r="I40" s="3">
        <v>5</v>
      </c>
      <c r="J40" s="3">
        <v>1000</v>
      </c>
      <c r="K40" s="3">
        <v>865</v>
      </c>
      <c r="L40" s="3">
        <v>4458</v>
      </c>
      <c r="M40" s="3">
        <v>3787</v>
      </c>
      <c r="N40" s="3">
        <v>671</v>
      </c>
      <c r="O40" s="3">
        <v>0</v>
      </c>
      <c r="P40" s="3">
        <v>0</v>
      </c>
      <c r="Q40" s="3">
        <v>0</v>
      </c>
      <c r="R40" s="3">
        <v>1</v>
      </c>
      <c r="S40" s="3">
        <v>0</v>
      </c>
      <c r="T40" s="3">
        <v>160</v>
      </c>
      <c r="U40" s="3">
        <v>91</v>
      </c>
      <c r="V40" s="3">
        <v>91</v>
      </c>
      <c r="W40" s="3">
        <v>670</v>
      </c>
      <c r="X40" s="3">
        <v>5</v>
      </c>
      <c r="Y40" s="3">
        <v>9</v>
      </c>
      <c r="Z40" s="3">
        <v>150</v>
      </c>
      <c r="AA40" s="3">
        <v>3</v>
      </c>
      <c r="AB40" s="3">
        <v>12000</v>
      </c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</row>
    <row r="41" spans="1:103" ht="15">
      <c r="A41" s="3" t="s">
        <v>50</v>
      </c>
      <c r="B41" s="3" t="s">
        <v>30</v>
      </c>
      <c r="C41" s="3" t="s">
        <v>30</v>
      </c>
      <c r="D41" s="3" t="s">
        <v>31</v>
      </c>
      <c r="E41" s="11">
        <v>7436</v>
      </c>
      <c r="F41" s="11">
        <v>0</v>
      </c>
      <c r="G41" s="11">
        <v>13780</v>
      </c>
      <c r="H41" s="11">
        <v>0</v>
      </c>
      <c r="I41" s="3">
        <v>4</v>
      </c>
      <c r="J41" s="3">
        <v>23</v>
      </c>
      <c r="K41" s="3">
        <v>0</v>
      </c>
      <c r="L41" s="3">
        <v>1038</v>
      </c>
      <c r="M41" s="3">
        <v>914</v>
      </c>
      <c r="N41" s="3">
        <v>124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-26874</v>
      </c>
      <c r="U41" s="3">
        <v>132.00000000000003</v>
      </c>
      <c r="V41" s="3">
        <v>0</v>
      </c>
      <c r="W41" s="3">
        <v>126</v>
      </c>
      <c r="X41" s="3">
        <v>0</v>
      </c>
      <c r="Y41" s="3">
        <v>7</v>
      </c>
      <c r="Z41" s="3">
        <v>12</v>
      </c>
      <c r="AA41" s="3">
        <v>0</v>
      </c>
      <c r="AB41" s="3">
        <v>0</v>
      </c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</row>
    <row r="42" spans="1:103" ht="45">
      <c r="A42" s="3" t="s">
        <v>108</v>
      </c>
      <c r="B42" s="3" t="s">
        <v>30</v>
      </c>
      <c r="C42" s="3" t="s">
        <v>31</v>
      </c>
      <c r="D42" s="3" t="s">
        <v>31</v>
      </c>
      <c r="E42" s="11">
        <v>0</v>
      </c>
      <c r="F42" s="11">
        <v>0</v>
      </c>
      <c r="G42" s="11">
        <v>77322</v>
      </c>
      <c r="H42" s="11">
        <v>1262</v>
      </c>
      <c r="I42" s="3">
        <v>0</v>
      </c>
      <c r="J42" s="3">
        <v>288.56</v>
      </c>
      <c r="K42" s="3">
        <v>288.56</v>
      </c>
      <c r="L42" s="3">
        <v>0</v>
      </c>
      <c r="M42" s="3">
        <v>0</v>
      </c>
      <c r="N42" s="3">
        <v>0</v>
      </c>
      <c r="O42" s="3">
        <v>0</v>
      </c>
      <c r="P42" s="3">
        <v>3023</v>
      </c>
      <c r="Q42" s="3">
        <v>3443</v>
      </c>
      <c r="R42" s="3">
        <v>6</v>
      </c>
      <c r="S42" s="3">
        <v>0</v>
      </c>
      <c r="T42" s="3">
        <v>-96.13</v>
      </c>
      <c r="U42" s="3">
        <v>7.13</v>
      </c>
      <c r="V42" s="3">
        <v>7.13</v>
      </c>
      <c r="W42" s="3">
        <v>2300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</row>
    <row r="43" spans="1:103" ht="30">
      <c r="A43" s="3" t="s">
        <v>51</v>
      </c>
      <c r="B43" s="3" t="s">
        <v>30</v>
      </c>
      <c r="C43" s="3" t="s">
        <v>31</v>
      </c>
      <c r="D43" s="3" t="s">
        <v>31</v>
      </c>
      <c r="E43" s="11">
        <v>28000</v>
      </c>
      <c r="F43" s="11">
        <v>0</v>
      </c>
      <c r="G43" s="11">
        <v>0</v>
      </c>
      <c r="H43" s="11">
        <v>0</v>
      </c>
      <c r="I43" s="3">
        <v>1.5</v>
      </c>
      <c r="J43" s="3">
        <v>563</v>
      </c>
      <c r="K43" s="3">
        <v>527</v>
      </c>
      <c r="L43" s="3">
        <v>1779</v>
      </c>
      <c r="M43" s="3">
        <v>1665</v>
      </c>
      <c r="N43" s="3">
        <v>114</v>
      </c>
      <c r="O43" s="3">
        <v>0</v>
      </c>
      <c r="P43" s="3">
        <v>0</v>
      </c>
      <c r="Q43" s="3">
        <v>0</v>
      </c>
      <c r="R43" s="3">
        <v>0</v>
      </c>
      <c r="S43" s="3">
        <v>1200</v>
      </c>
      <c r="T43" s="3">
        <v>-8.799999999999995</v>
      </c>
      <c r="U43" s="3">
        <v>15.4</v>
      </c>
      <c r="V43" s="3">
        <v>0</v>
      </c>
      <c r="W43" s="3">
        <v>0</v>
      </c>
      <c r="X43" s="3">
        <v>56</v>
      </c>
      <c r="Y43" s="3">
        <v>316</v>
      </c>
      <c r="Z43" s="3">
        <v>114</v>
      </c>
      <c r="AA43" s="3">
        <v>2</v>
      </c>
      <c r="AB43" s="3">
        <v>25</v>
      </c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</row>
    <row r="44" spans="1:103" ht="15">
      <c r="A44" s="3" t="s">
        <v>52</v>
      </c>
      <c r="B44" s="3" t="s">
        <v>30</v>
      </c>
      <c r="C44" s="3" t="s">
        <v>30</v>
      </c>
      <c r="D44" s="3" t="s">
        <v>30</v>
      </c>
      <c r="E44" s="11">
        <v>1050000</v>
      </c>
      <c r="F44" s="11">
        <v>300000</v>
      </c>
      <c r="G44" s="11">
        <v>550000</v>
      </c>
      <c r="H44" s="11">
        <v>0</v>
      </c>
      <c r="I44" s="3">
        <v>14</v>
      </c>
      <c r="J44" s="3">
        <v>3568</v>
      </c>
      <c r="K44" s="3">
        <v>2922</v>
      </c>
      <c r="L44" s="3">
        <v>18660</v>
      </c>
      <c r="M44" s="3">
        <v>14554.8</v>
      </c>
      <c r="N44" s="3">
        <v>4105.200000000001</v>
      </c>
      <c r="O44" s="3">
        <v>0</v>
      </c>
      <c r="P44" s="3">
        <v>0</v>
      </c>
      <c r="Q44" s="3">
        <v>0</v>
      </c>
      <c r="R44" s="3">
        <v>1</v>
      </c>
      <c r="S44" s="3">
        <v>8294.29</v>
      </c>
      <c r="T44" s="3">
        <v>3682.3500000000004</v>
      </c>
      <c r="U44" s="3">
        <v>0</v>
      </c>
      <c r="V44" s="3">
        <v>0</v>
      </c>
      <c r="W44" s="3">
        <v>12096</v>
      </c>
      <c r="X44" s="3">
        <v>70</v>
      </c>
      <c r="Y44" s="3">
        <v>366</v>
      </c>
      <c r="Z44" s="3">
        <v>171</v>
      </c>
      <c r="AA44" s="3">
        <v>1</v>
      </c>
      <c r="AB44" s="3">
        <v>0</v>
      </c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</row>
    <row r="45" spans="1:103" ht="15">
      <c r="A45" s="3" t="s">
        <v>53</v>
      </c>
      <c r="B45" s="3" t="s">
        <v>30</v>
      </c>
      <c r="C45" s="3" t="s">
        <v>31</v>
      </c>
      <c r="D45" s="3" t="s">
        <v>31</v>
      </c>
      <c r="E45" s="11">
        <v>8690</v>
      </c>
      <c r="F45" s="11">
        <v>20393</v>
      </c>
      <c r="G45" s="11">
        <v>2762</v>
      </c>
      <c r="H45" s="11">
        <v>0</v>
      </c>
      <c r="I45" s="3">
        <v>6.5</v>
      </c>
      <c r="J45" s="3">
        <v>379.65</v>
      </c>
      <c r="K45" s="3">
        <v>247.61</v>
      </c>
      <c r="L45" s="3">
        <v>911.77</v>
      </c>
      <c r="M45" s="3">
        <v>745.07</v>
      </c>
      <c r="N45" s="3">
        <v>166.69999999999993</v>
      </c>
      <c r="O45" s="3">
        <v>0</v>
      </c>
      <c r="P45" s="3">
        <v>0</v>
      </c>
      <c r="Q45" s="3">
        <v>0</v>
      </c>
      <c r="R45" s="3">
        <v>1</v>
      </c>
      <c r="S45" s="3">
        <v>0</v>
      </c>
      <c r="T45" s="3">
        <v>1.8</v>
      </c>
      <c r="U45" s="3">
        <v>5.6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</row>
    <row r="46" spans="1:103" ht="30">
      <c r="A46" s="3" t="s">
        <v>124</v>
      </c>
      <c r="B46" s="3" t="s">
        <v>30</v>
      </c>
      <c r="C46" s="3" t="s">
        <v>31</v>
      </c>
      <c r="D46" s="3" t="s">
        <v>31</v>
      </c>
      <c r="E46" s="11">
        <v>2300</v>
      </c>
      <c r="F46" s="11">
        <v>0</v>
      </c>
      <c r="G46" s="11">
        <v>0</v>
      </c>
      <c r="H46" s="11">
        <v>0</v>
      </c>
      <c r="I46" s="3">
        <v>1</v>
      </c>
      <c r="J46" s="3">
        <v>325</v>
      </c>
      <c r="K46" s="3">
        <v>297</v>
      </c>
      <c r="L46" s="3">
        <v>2004</v>
      </c>
      <c r="M46" s="3">
        <v>1534.7</v>
      </c>
      <c r="N46" s="3">
        <v>469.3</v>
      </c>
      <c r="O46" s="3">
        <v>0</v>
      </c>
      <c r="P46" s="3">
        <v>0</v>
      </c>
      <c r="Q46" s="3">
        <v>0</v>
      </c>
      <c r="R46" s="3">
        <v>0</v>
      </c>
      <c r="S46" s="3">
        <v>526.8</v>
      </c>
      <c r="T46" s="3">
        <v>0.30000000000000293</v>
      </c>
      <c r="U46" s="3">
        <v>0</v>
      </c>
      <c r="V46" s="3">
        <v>0</v>
      </c>
      <c r="W46" s="3">
        <v>100</v>
      </c>
      <c r="X46" s="3">
        <v>0</v>
      </c>
      <c r="Y46" s="3">
        <v>0</v>
      </c>
      <c r="Z46" s="3">
        <v>2</v>
      </c>
      <c r="AA46" s="3">
        <v>1</v>
      </c>
      <c r="AB46" s="3">
        <v>0</v>
      </c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</row>
    <row r="47" spans="1:103" ht="15">
      <c r="A47" s="3" t="s">
        <v>125</v>
      </c>
      <c r="B47" s="3" t="s">
        <v>30</v>
      </c>
      <c r="C47" s="3" t="s">
        <v>30</v>
      </c>
      <c r="D47" s="3" t="s">
        <v>31</v>
      </c>
      <c r="E47" s="11">
        <v>0</v>
      </c>
      <c r="F47" s="11">
        <v>0</v>
      </c>
      <c r="G47" s="11">
        <v>0</v>
      </c>
      <c r="H47" s="11">
        <v>0</v>
      </c>
      <c r="I47" s="3">
        <v>1</v>
      </c>
      <c r="J47" s="3">
        <v>100</v>
      </c>
      <c r="K47" s="3">
        <v>19</v>
      </c>
      <c r="L47" s="3">
        <v>240</v>
      </c>
      <c r="M47" s="3">
        <v>115</v>
      </c>
      <c r="N47" s="3">
        <v>17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4.7</v>
      </c>
      <c r="U47" s="3">
        <v>43</v>
      </c>
      <c r="V47" s="3">
        <v>0</v>
      </c>
      <c r="W47" s="3">
        <v>25</v>
      </c>
      <c r="X47" s="3">
        <v>2</v>
      </c>
      <c r="Y47" s="3">
        <v>0</v>
      </c>
      <c r="Z47" s="3">
        <v>2</v>
      </c>
      <c r="AA47" s="3">
        <v>0</v>
      </c>
      <c r="AB47" s="3">
        <v>0</v>
      </c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</row>
    <row r="48" spans="1:103" ht="30">
      <c r="A48" s="3" t="s">
        <v>126</v>
      </c>
      <c r="B48" s="3" t="s">
        <v>30</v>
      </c>
      <c r="C48" s="3" t="s">
        <v>30</v>
      </c>
      <c r="D48" s="3" t="s">
        <v>31</v>
      </c>
      <c r="E48" s="11">
        <v>0</v>
      </c>
      <c r="F48" s="11">
        <v>0</v>
      </c>
      <c r="G48" s="11">
        <v>0</v>
      </c>
      <c r="H48" s="11">
        <v>0</v>
      </c>
      <c r="I48" s="3">
        <v>1.3</v>
      </c>
      <c r="J48" s="3">
        <v>1121.4</v>
      </c>
      <c r="K48" s="3">
        <v>1100</v>
      </c>
      <c r="L48" s="3">
        <v>7960</v>
      </c>
      <c r="M48" s="3">
        <v>6501</v>
      </c>
      <c r="N48" s="3">
        <v>1459</v>
      </c>
      <c r="O48" s="3">
        <v>0</v>
      </c>
      <c r="P48" s="3">
        <v>460</v>
      </c>
      <c r="Q48" s="3">
        <v>447</v>
      </c>
      <c r="R48" s="3">
        <v>1</v>
      </c>
      <c r="S48" s="3">
        <v>1125</v>
      </c>
      <c r="T48" s="3">
        <v>-809.1</v>
      </c>
      <c r="U48" s="3">
        <v>3</v>
      </c>
      <c r="V48" s="3">
        <v>183.5</v>
      </c>
      <c r="W48" s="3">
        <v>1444</v>
      </c>
      <c r="X48" s="3">
        <v>6</v>
      </c>
      <c r="Y48" s="3">
        <v>123</v>
      </c>
      <c r="Z48" s="3">
        <v>108</v>
      </c>
      <c r="AA48" s="3">
        <v>0</v>
      </c>
      <c r="AB48" s="3">
        <v>0</v>
      </c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</row>
    <row r="49" spans="1:103" ht="30">
      <c r="A49" s="3" t="s">
        <v>110</v>
      </c>
      <c r="B49" s="3" t="s">
        <v>30</v>
      </c>
      <c r="C49" s="3" t="s">
        <v>31</v>
      </c>
      <c r="D49" s="3" t="s">
        <v>31</v>
      </c>
      <c r="E49" s="11">
        <v>0</v>
      </c>
      <c r="F49" s="11">
        <v>0</v>
      </c>
      <c r="G49" s="11">
        <v>0</v>
      </c>
      <c r="H49" s="11">
        <v>0</v>
      </c>
      <c r="I49" s="3">
        <v>0</v>
      </c>
      <c r="J49" s="3">
        <v>50</v>
      </c>
      <c r="K49" s="3">
        <v>50</v>
      </c>
      <c r="L49" s="3">
        <v>85</v>
      </c>
      <c r="M49" s="3">
        <v>76</v>
      </c>
      <c r="N49" s="3">
        <v>9</v>
      </c>
      <c r="O49" s="3">
        <v>0</v>
      </c>
      <c r="P49" s="3">
        <v>0</v>
      </c>
      <c r="Q49" s="3">
        <v>0</v>
      </c>
      <c r="R49" s="3">
        <v>1</v>
      </c>
      <c r="S49" s="3">
        <v>4</v>
      </c>
      <c r="T49" s="3">
        <v>6</v>
      </c>
      <c r="U49" s="3">
        <v>6</v>
      </c>
      <c r="V49" s="3">
        <v>0</v>
      </c>
      <c r="W49" s="3">
        <v>0</v>
      </c>
      <c r="X49" s="3">
        <v>2</v>
      </c>
      <c r="Y49" s="3">
        <v>2</v>
      </c>
      <c r="Z49" s="3">
        <v>4</v>
      </c>
      <c r="AA49" s="3">
        <v>1</v>
      </c>
      <c r="AB49" s="3">
        <v>0</v>
      </c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</row>
    <row r="50" spans="1:103" ht="30">
      <c r="A50" s="3" t="s">
        <v>109</v>
      </c>
      <c r="B50" s="3" t="s">
        <v>30</v>
      </c>
      <c r="C50" s="3" t="s">
        <v>31</v>
      </c>
      <c r="D50" s="3" t="s">
        <v>31</v>
      </c>
      <c r="E50" s="11">
        <v>1365</v>
      </c>
      <c r="F50" s="11">
        <v>0</v>
      </c>
      <c r="G50" s="11">
        <v>1692</v>
      </c>
      <c r="H50" s="11">
        <v>0</v>
      </c>
      <c r="I50" s="3">
        <v>1</v>
      </c>
      <c r="J50" s="3">
        <v>99</v>
      </c>
      <c r="K50" s="3">
        <v>86</v>
      </c>
      <c r="L50" s="3">
        <v>0</v>
      </c>
      <c r="M50" s="3">
        <v>183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-48.22</v>
      </c>
      <c r="U50" s="3">
        <v>51.14999999999999</v>
      </c>
      <c r="V50" s="3">
        <v>31.02</v>
      </c>
      <c r="W50" s="3">
        <v>0</v>
      </c>
      <c r="X50" s="3">
        <v>2</v>
      </c>
      <c r="Y50" s="3">
        <v>5</v>
      </c>
      <c r="Z50" s="3">
        <v>0</v>
      </c>
      <c r="AA50" s="3">
        <v>0</v>
      </c>
      <c r="AB50" s="3">
        <v>0</v>
      </c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</row>
    <row r="51" spans="1:103" ht="15">
      <c r="A51" s="3" t="s">
        <v>54</v>
      </c>
      <c r="B51" s="3" t="s">
        <v>30</v>
      </c>
      <c r="C51" s="3" t="s">
        <v>31</v>
      </c>
      <c r="D51" s="3" t="s">
        <v>31</v>
      </c>
      <c r="E51" s="11">
        <v>3000</v>
      </c>
      <c r="F51" s="11">
        <v>0</v>
      </c>
      <c r="G51" s="11">
        <v>3000</v>
      </c>
      <c r="H51" s="11">
        <v>0</v>
      </c>
      <c r="I51" s="3">
        <v>3</v>
      </c>
      <c r="J51" s="3">
        <v>410</v>
      </c>
      <c r="K51" s="3">
        <v>350</v>
      </c>
      <c r="L51" s="3">
        <v>2250</v>
      </c>
      <c r="M51" s="3">
        <v>2159.2</v>
      </c>
      <c r="N51" s="3">
        <v>90.80000000000018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-1.6000000000000014</v>
      </c>
      <c r="U51" s="3">
        <v>47.199999999999996</v>
      </c>
      <c r="V51" s="3">
        <v>47</v>
      </c>
      <c r="W51" s="3">
        <v>400</v>
      </c>
      <c r="X51" s="3">
        <v>0</v>
      </c>
      <c r="Y51" s="3">
        <v>0</v>
      </c>
      <c r="Z51" s="3">
        <v>34</v>
      </c>
      <c r="AA51" s="3">
        <v>0</v>
      </c>
      <c r="AB51" s="3">
        <v>0</v>
      </c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</row>
    <row r="52" spans="1:103" ht="15">
      <c r="A52" s="3" t="s">
        <v>111</v>
      </c>
      <c r="B52" s="3" t="s">
        <v>30</v>
      </c>
      <c r="C52" s="3" t="s">
        <v>31</v>
      </c>
      <c r="D52" s="3" t="s">
        <v>31</v>
      </c>
      <c r="E52" s="11">
        <v>0</v>
      </c>
      <c r="F52" s="11">
        <v>0</v>
      </c>
      <c r="G52" s="11">
        <v>0</v>
      </c>
      <c r="H52" s="11">
        <v>0</v>
      </c>
      <c r="I52" s="3">
        <v>1</v>
      </c>
      <c r="J52" s="3">
        <v>8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2</v>
      </c>
      <c r="S52" s="3">
        <v>0</v>
      </c>
      <c r="T52" s="3">
        <v>0</v>
      </c>
      <c r="U52" s="3">
        <v>0</v>
      </c>
      <c r="V52" s="3">
        <v>0</v>
      </c>
      <c r="W52" s="3">
        <v>2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</row>
    <row r="53" spans="1:103" ht="45">
      <c r="A53" s="3" t="s">
        <v>112</v>
      </c>
      <c r="B53" s="3" t="s">
        <v>30</v>
      </c>
      <c r="C53" s="3" t="s">
        <v>31</v>
      </c>
      <c r="D53" s="3" t="s">
        <v>31</v>
      </c>
      <c r="E53" s="11">
        <v>0</v>
      </c>
      <c r="F53" s="11">
        <v>0</v>
      </c>
      <c r="G53" s="11">
        <v>0</v>
      </c>
      <c r="H53" s="11">
        <v>0</v>
      </c>
      <c r="I53" s="3">
        <v>0.6</v>
      </c>
      <c r="J53" s="3">
        <v>0</v>
      </c>
      <c r="K53" s="3">
        <v>0</v>
      </c>
      <c r="L53" s="3">
        <v>3397</v>
      </c>
      <c r="M53" s="3">
        <v>2761</v>
      </c>
      <c r="N53" s="3">
        <v>636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50.1</v>
      </c>
      <c r="U53" s="3">
        <v>65.95</v>
      </c>
      <c r="V53" s="3">
        <v>0</v>
      </c>
      <c r="W53" s="3">
        <v>199</v>
      </c>
      <c r="X53" s="3">
        <v>3</v>
      </c>
      <c r="Y53" s="3">
        <v>36</v>
      </c>
      <c r="Z53" s="3">
        <v>0</v>
      </c>
      <c r="AA53" s="3">
        <v>0</v>
      </c>
      <c r="AB53" s="3">
        <v>0</v>
      </c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</row>
    <row r="54" spans="1:103" ht="45">
      <c r="A54" s="3" t="s">
        <v>113</v>
      </c>
      <c r="B54" s="3" t="s">
        <v>30</v>
      </c>
      <c r="C54" s="3" t="s">
        <v>31</v>
      </c>
      <c r="D54" s="3" t="s">
        <v>31</v>
      </c>
      <c r="E54" s="11">
        <v>0</v>
      </c>
      <c r="F54" s="11">
        <v>0</v>
      </c>
      <c r="G54" s="11">
        <v>0</v>
      </c>
      <c r="H54" s="11">
        <v>0</v>
      </c>
      <c r="I54" s="3">
        <v>1</v>
      </c>
      <c r="J54" s="3">
        <v>185.45000000000002</v>
      </c>
      <c r="K54" s="3">
        <v>169.8</v>
      </c>
      <c r="L54" s="3">
        <v>921</v>
      </c>
      <c r="M54" s="3">
        <v>881.5</v>
      </c>
      <c r="N54" s="3">
        <v>39.5</v>
      </c>
      <c r="O54" s="3">
        <v>16.3</v>
      </c>
      <c r="P54" s="3">
        <v>0</v>
      </c>
      <c r="Q54" s="3">
        <v>0</v>
      </c>
      <c r="R54" s="3">
        <v>0</v>
      </c>
      <c r="S54" s="3">
        <v>0</v>
      </c>
      <c r="T54" s="3">
        <v>-14.5</v>
      </c>
      <c r="U54" s="3">
        <v>48.099999999999994</v>
      </c>
      <c r="V54" s="3">
        <v>0</v>
      </c>
      <c r="W54" s="3">
        <v>8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</row>
    <row r="55" spans="1:103" ht="30">
      <c r="A55" s="3" t="s">
        <v>55</v>
      </c>
      <c r="B55" s="3" t="s">
        <v>30</v>
      </c>
      <c r="C55" s="3" t="s">
        <v>31</v>
      </c>
      <c r="D55" s="3" t="s">
        <v>31</v>
      </c>
      <c r="E55" s="11">
        <v>3000</v>
      </c>
      <c r="F55" s="11">
        <v>2500</v>
      </c>
      <c r="G55" s="11">
        <v>516</v>
      </c>
      <c r="H55" s="11">
        <v>0</v>
      </c>
      <c r="I55" s="3">
        <v>3</v>
      </c>
      <c r="J55" s="3">
        <v>500</v>
      </c>
      <c r="K55" s="3">
        <v>470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850</v>
      </c>
      <c r="T55" s="3">
        <v>0</v>
      </c>
      <c r="U55" s="3">
        <v>0</v>
      </c>
      <c r="V55" s="3">
        <v>0</v>
      </c>
      <c r="W55" s="3">
        <v>171</v>
      </c>
      <c r="X55" s="3">
        <v>230</v>
      </c>
      <c r="Y55" s="3">
        <v>851</v>
      </c>
      <c r="Z55" s="3">
        <v>340</v>
      </c>
      <c r="AA55" s="3">
        <v>0</v>
      </c>
      <c r="AB55" s="3">
        <v>0</v>
      </c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</row>
    <row r="56" spans="1:103" ht="30">
      <c r="A56" s="3" t="s">
        <v>118</v>
      </c>
      <c r="B56" s="3" t="s">
        <v>30</v>
      </c>
      <c r="C56" s="3" t="s">
        <v>31</v>
      </c>
      <c r="D56" s="3" t="s">
        <v>31</v>
      </c>
      <c r="E56" s="11">
        <v>0</v>
      </c>
      <c r="F56" s="11">
        <v>0</v>
      </c>
      <c r="G56" s="11">
        <v>0</v>
      </c>
      <c r="H56" s="11">
        <v>0</v>
      </c>
      <c r="I56" s="3">
        <v>1</v>
      </c>
      <c r="J56" s="3">
        <v>108</v>
      </c>
      <c r="K56" s="3">
        <v>100</v>
      </c>
      <c r="L56" s="3">
        <v>500</v>
      </c>
      <c r="M56" s="3">
        <v>482</v>
      </c>
      <c r="N56" s="3">
        <v>18</v>
      </c>
      <c r="O56" s="3">
        <v>111</v>
      </c>
      <c r="P56" s="3">
        <v>0</v>
      </c>
      <c r="Q56" s="3">
        <v>0</v>
      </c>
      <c r="R56" s="3">
        <v>0</v>
      </c>
      <c r="S56" s="3">
        <v>0</v>
      </c>
      <c r="T56" s="3">
        <v>-34.522</v>
      </c>
      <c r="U56" s="3">
        <v>59.239999999999995</v>
      </c>
      <c r="V56" s="3">
        <v>0</v>
      </c>
      <c r="W56" s="3">
        <v>1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</row>
    <row r="57" spans="1:103" ht="30">
      <c r="A57" s="3" t="s">
        <v>56</v>
      </c>
      <c r="B57" s="3" t="s">
        <v>30</v>
      </c>
      <c r="C57" s="3" t="s">
        <v>31</v>
      </c>
      <c r="D57" s="3" t="s">
        <v>31</v>
      </c>
      <c r="E57" s="11">
        <v>5638</v>
      </c>
      <c r="F57" s="11">
        <v>6846</v>
      </c>
      <c r="G57" s="11">
        <v>1170</v>
      </c>
      <c r="H57" s="11">
        <v>0</v>
      </c>
      <c r="I57" s="3">
        <v>5.8</v>
      </c>
      <c r="J57" s="3">
        <v>238</v>
      </c>
      <c r="K57" s="3">
        <v>114</v>
      </c>
      <c r="L57" s="3">
        <v>466</v>
      </c>
      <c r="M57" s="3">
        <v>449</v>
      </c>
      <c r="N57" s="3">
        <v>17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12</v>
      </c>
      <c r="U57" s="3">
        <v>0</v>
      </c>
      <c r="V57" s="3">
        <v>0</v>
      </c>
      <c r="W57" s="3">
        <v>2</v>
      </c>
      <c r="X57" s="3">
        <v>6</v>
      </c>
      <c r="Y57" s="3">
        <v>52</v>
      </c>
      <c r="Z57" s="3">
        <v>12</v>
      </c>
      <c r="AA57" s="3">
        <v>0</v>
      </c>
      <c r="AB57" s="3">
        <v>0</v>
      </c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</row>
    <row r="58" spans="1:103" ht="15">
      <c r="A58" s="3" t="s">
        <v>57</v>
      </c>
      <c r="B58" s="3" t="s">
        <v>30</v>
      </c>
      <c r="C58" s="3" t="s">
        <v>30</v>
      </c>
      <c r="D58" s="3" t="s">
        <v>31</v>
      </c>
      <c r="E58" s="11">
        <v>3936</v>
      </c>
      <c r="F58" s="11">
        <v>0</v>
      </c>
      <c r="G58" s="11">
        <v>54656</v>
      </c>
      <c r="H58" s="11">
        <v>0</v>
      </c>
      <c r="I58" s="3">
        <v>5</v>
      </c>
      <c r="J58" s="3">
        <v>1073.03</v>
      </c>
      <c r="K58" s="3">
        <v>937.03</v>
      </c>
      <c r="L58" s="3">
        <v>9669.23</v>
      </c>
      <c r="M58" s="3">
        <v>6116.03</v>
      </c>
      <c r="N58" s="3">
        <v>3553.2</v>
      </c>
      <c r="O58" s="3">
        <v>15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</row>
    <row r="59" spans="1:103" ht="15" customHeight="1">
      <c r="A59" s="3" t="s">
        <v>95</v>
      </c>
      <c r="B59" s="3" t="s">
        <v>30</v>
      </c>
      <c r="C59" s="3" t="s">
        <v>31</v>
      </c>
      <c r="D59" s="3" t="s">
        <v>31</v>
      </c>
      <c r="E59" s="11">
        <v>0</v>
      </c>
      <c r="F59" s="11">
        <v>0</v>
      </c>
      <c r="G59" s="11">
        <v>0</v>
      </c>
      <c r="H59" s="11">
        <v>0</v>
      </c>
      <c r="I59" s="3">
        <v>1</v>
      </c>
      <c r="J59" s="3">
        <v>965</v>
      </c>
      <c r="K59" s="3">
        <v>925</v>
      </c>
      <c r="L59" s="3">
        <v>5108.4</v>
      </c>
      <c r="M59" s="3">
        <v>3743.95</v>
      </c>
      <c r="N59" s="3">
        <v>1364.4499999999998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45.2</v>
      </c>
      <c r="U59" s="3">
        <v>45.2</v>
      </c>
      <c r="V59" s="3">
        <v>0</v>
      </c>
      <c r="W59" s="3">
        <v>520</v>
      </c>
      <c r="X59" s="3">
        <v>64</v>
      </c>
      <c r="Y59" s="3">
        <v>0</v>
      </c>
      <c r="Z59" s="3">
        <v>0</v>
      </c>
      <c r="AA59" s="3">
        <v>0</v>
      </c>
      <c r="AB59" s="3">
        <v>0</v>
      </c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</row>
    <row r="60" spans="1:103" ht="15">
      <c r="A60" s="3" t="s">
        <v>58</v>
      </c>
      <c r="B60" s="3" t="s">
        <v>30</v>
      </c>
      <c r="C60" s="3" t="s">
        <v>31</v>
      </c>
      <c r="D60" s="3" t="s">
        <v>31</v>
      </c>
      <c r="E60" s="11">
        <v>0</v>
      </c>
      <c r="F60" s="11">
        <v>0</v>
      </c>
      <c r="G60" s="11">
        <v>0</v>
      </c>
      <c r="H60" s="11">
        <v>0</v>
      </c>
      <c r="I60" s="3">
        <v>1</v>
      </c>
      <c r="J60" s="3">
        <v>20.1</v>
      </c>
      <c r="K60" s="3">
        <v>1.5</v>
      </c>
      <c r="L60" s="3">
        <v>15</v>
      </c>
      <c r="M60" s="3">
        <v>11</v>
      </c>
      <c r="N60" s="3">
        <v>4</v>
      </c>
      <c r="O60" s="3">
        <v>0</v>
      </c>
      <c r="P60" s="3">
        <v>0</v>
      </c>
      <c r="Q60" s="3">
        <v>0</v>
      </c>
      <c r="R60" s="3">
        <v>0</v>
      </c>
      <c r="S60" s="3">
        <v>3</v>
      </c>
      <c r="T60" s="3">
        <v>0</v>
      </c>
      <c r="U60" s="3">
        <v>3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</row>
    <row r="61" spans="1:103" ht="15">
      <c r="A61" s="3" t="s">
        <v>59</v>
      </c>
      <c r="B61" s="3" t="s">
        <v>30</v>
      </c>
      <c r="C61" s="3" t="s">
        <v>31</v>
      </c>
      <c r="D61" s="3" t="s">
        <v>31</v>
      </c>
      <c r="E61" s="11">
        <v>0</v>
      </c>
      <c r="F61" s="11">
        <v>0</v>
      </c>
      <c r="G61" s="11">
        <v>766.53</v>
      </c>
      <c r="H61" s="11">
        <v>0</v>
      </c>
      <c r="I61" s="3">
        <v>1</v>
      </c>
      <c r="J61" s="3">
        <v>207</v>
      </c>
      <c r="K61" s="3">
        <v>192</v>
      </c>
      <c r="L61" s="3">
        <v>865</v>
      </c>
      <c r="M61" s="3">
        <v>0</v>
      </c>
      <c r="N61" s="3">
        <v>15</v>
      </c>
      <c r="O61" s="3">
        <v>20</v>
      </c>
      <c r="P61" s="3">
        <v>0</v>
      </c>
      <c r="Q61" s="3">
        <v>0</v>
      </c>
      <c r="R61" s="3">
        <v>0</v>
      </c>
      <c r="S61" s="3">
        <v>0</v>
      </c>
      <c r="T61" s="3">
        <v>-37.39</v>
      </c>
      <c r="U61" s="3">
        <v>0</v>
      </c>
      <c r="V61" s="3">
        <v>24.32</v>
      </c>
      <c r="W61" s="3">
        <v>51</v>
      </c>
      <c r="X61" s="3">
        <v>6</v>
      </c>
      <c r="Y61" s="3">
        <v>6</v>
      </c>
      <c r="Z61" s="3">
        <v>17</v>
      </c>
      <c r="AA61" s="3">
        <v>0</v>
      </c>
      <c r="AB61" s="3">
        <v>0</v>
      </c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</row>
    <row r="62" spans="1:103" ht="30">
      <c r="A62" s="3" t="s">
        <v>114</v>
      </c>
      <c r="B62" s="3" t="s">
        <v>30</v>
      </c>
      <c r="C62" s="3" t="s">
        <v>30</v>
      </c>
      <c r="D62" s="3" t="s">
        <v>31</v>
      </c>
      <c r="E62" s="11">
        <v>40000</v>
      </c>
      <c r="F62" s="11">
        <v>0</v>
      </c>
      <c r="G62" s="11">
        <v>25000</v>
      </c>
      <c r="H62" s="11">
        <v>0</v>
      </c>
      <c r="I62" s="3">
        <v>1</v>
      </c>
      <c r="J62" s="3">
        <v>531</v>
      </c>
      <c r="K62" s="3">
        <v>453</v>
      </c>
      <c r="L62" s="3">
        <v>3890</v>
      </c>
      <c r="M62" s="3">
        <v>3116</v>
      </c>
      <c r="N62" s="3">
        <v>774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63.66</v>
      </c>
      <c r="U62" s="3">
        <v>63.66</v>
      </c>
      <c r="V62" s="3">
        <v>0</v>
      </c>
      <c r="W62" s="3">
        <v>40</v>
      </c>
      <c r="X62" s="3">
        <v>1</v>
      </c>
      <c r="Y62" s="3">
        <v>20</v>
      </c>
      <c r="Z62" s="3">
        <v>0</v>
      </c>
      <c r="AA62" s="3">
        <v>0</v>
      </c>
      <c r="AB62" s="3">
        <v>0</v>
      </c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</row>
    <row r="63" spans="1:103" ht="30">
      <c r="A63" s="3" t="s">
        <v>60</v>
      </c>
      <c r="B63" s="3" t="s">
        <v>31</v>
      </c>
      <c r="C63" s="3" t="s">
        <v>31</v>
      </c>
      <c r="D63" s="3" t="s">
        <v>31</v>
      </c>
      <c r="E63" s="11">
        <v>0</v>
      </c>
      <c r="F63" s="11">
        <v>0</v>
      </c>
      <c r="G63" s="11">
        <v>0</v>
      </c>
      <c r="H63" s="11">
        <v>0</v>
      </c>
      <c r="I63" s="3">
        <v>0</v>
      </c>
      <c r="J63" s="3">
        <v>73</v>
      </c>
      <c r="K63" s="3">
        <v>73</v>
      </c>
      <c r="L63" s="3">
        <v>179.2</v>
      </c>
      <c r="M63" s="3">
        <v>127</v>
      </c>
      <c r="N63" s="3">
        <v>52.19999999999999</v>
      </c>
      <c r="O63" s="3">
        <v>25</v>
      </c>
      <c r="P63" s="3">
        <v>0</v>
      </c>
      <c r="Q63" s="3">
        <v>0</v>
      </c>
      <c r="R63" s="3">
        <v>0</v>
      </c>
      <c r="S63" s="3">
        <v>0</v>
      </c>
      <c r="T63" s="3">
        <v>-29</v>
      </c>
      <c r="U63" s="3">
        <v>0</v>
      </c>
      <c r="V63" s="3">
        <v>8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</row>
    <row r="64" spans="1:103" ht="45">
      <c r="A64" s="3" t="s">
        <v>96</v>
      </c>
      <c r="B64" s="3" t="s">
        <v>30</v>
      </c>
      <c r="C64" s="3" t="s">
        <v>30</v>
      </c>
      <c r="D64" s="3" t="s">
        <v>31</v>
      </c>
      <c r="E64" s="11">
        <v>0</v>
      </c>
      <c r="F64" s="11">
        <v>0</v>
      </c>
      <c r="G64" s="11">
        <v>16780</v>
      </c>
      <c r="H64" s="11">
        <v>0</v>
      </c>
      <c r="I64" s="3">
        <v>1</v>
      </c>
      <c r="J64" s="3">
        <v>208</v>
      </c>
      <c r="K64" s="3">
        <v>100</v>
      </c>
      <c r="L64" s="3">
        <v>1488.7</v>
      </c>
      <c r="M64" s="3">
        <v>1099.11</v>
      </c>
      <c r="N64" s="3">
        <v>389.59000000000015</v>
      </c>
      <c r="O64" s="3">
        <v>0</v>
      </c>
      <c r="P64" s="3">
        <v>0</v>
      </c>
      <c r="Q64" s="3">
        <v>0</v>
      </c>
      <c r="R64" s="3">
        <v>1</v>
      </c>
      <c r="S64" s="3">
        <v>79.16</v>
      </c>
      <c r="T64" s="3">
        <v>7.160000000000004</v>
      </c>
      <c r="U64" s="3">
        <v>0</v>
      </c>
      <c r="V64" s="3">
        <v>0</v>
      </c>
      <c r="W64" s="3">
        <v>92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</row>
    <row r="65" spans="1:103" ht="30">
      <c r="A65" s="3" t="s">
        <v>115</v>
      </c>
      <c r="B65" s="3" t="s">
        <v>30</v>
      </c>
      <c r="C65" s="3" t="s">
        <v>30</v>
      </c>
      <c r="D65" s="3" t="s">
        <v>31</v>
      </c>
      <c r="E65" s="11">
        <v>2000</v>
      </c>
      <c r="F65" s="11">
        <v>0</v>
      </c>
      <c r="G65" s="11">
        <v>6500</v>
      </c>
      <c r="H65" s="11">
        <v>0</v>
      </c>
      <c r="I65" s="3">
        <v>1</v>
      </c>
      <c r="J65" s="3">
        <v>258</v>
      </c>
      <c r="K65" s="3">
        <v>240</v>
      </c>
      <c r="L65" s="3">
        <v>1000</v>
      </c>
      <c r="M65" s="3">
        <v>660</v>
      </c>
      <c r="N65" s="3">
        <v>340</v>
      </c>
      <c r="O65" s="3">
        <v>0</v>
      </c>
      <c r="P65" s="3">
        <v>640</v>
      </c>
      <c r="Q65" s="3">
        <v>686.4</v>
      </c>
      <c r="R65" s="3">
        <v>0</v>
      </c>
      <c r="S65" s="3">
        <v>0</v>
      </c>
      <c r="T65" s="3">
        <v>-281.7</v>
      </c>
      <c r="U65" s="3">
        <v>0</v>
      </c>
      <c r="V65" s="3">
        <v>0</v>
      </c>
      <c r="W65" s="3">
        <v>16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</row>
    <row r="66" spans="1:103" ht="15">
      <c r="A66" s="3" t="s">
        <v>61</v>
      </c>
      <c r="B66" s="3" t="s">
        <v>30</v>
      </c>
      <c r="C66" s="3" t="s">
        <v>30</v>
      </c>
      <c r="D66" s="3" t="s">
        <v>31</v>
      </c>
      <c r="E66" s="11">
        <v>559000</v>
      </c>
      <c r="F66" s="11">
        <v>1071000</v>
      </c>
      <c r="G66" s="11">
        <v>510000</v>
      </c>
      <c r="H66" s="11">
        <v>0</v>
      </c>
      <c r="I66" s="3">
        <v>16.3</v>
      </c>
      <c r="J66" s="3">
        <v>174</v>
      </c>
      <c r="K66" s="3">
        <v>34</v>
      </c>
      <c r="L66" s="3">
        <v>80</v>
      </c>
      <c r="M66" s="3">
        <v>0</v>
      </c>
      <c r="N66" s="3">
        <v>80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3521.22</v>
      </c>
      <c r="U66" s="3">
        <v>4416.02</v>
      </c>
      <c r="V66" s="3">
        <v>4.6</v>
      </c>
      <c r="W66" s="7">
        <v>10053</v>
      </c>
      <c r="X66" s="3">
        <v>11</v>
      </c>
      <c r="Y66" s="3">
        <v>0</v>
      </c>
      <c r="Z66" s="3">
        <v>6098</v>
      </c>
      <c r="AA66" s="3">
        <v>0</v>
      </c>
      <c r="AB66" s="3">
        <v>0</v>
      </c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</row>
    <row r="67" spans="1:103" ht="15">
      <c r="A67" s="3" t="s">
        <v>62</v>
      </c>
      <c r="B67" s="3" t="s">
        <v>31</v>
      </c>
      <c r="C67" s="3" t="s">
        <v>31</v>
      </c>
      <c r="D67" s="3" t="s">
        <v>31</v>
      </c>
      <c r="E67" s="11">
        <v>0</v>
      </c>
      <c r="F67" s="11">
        <v>0</v>
      </c>
      <c r="G67" s="11">
        <v>0</v>
      </c>
      <c r="H67" s="11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63</v>
      </c>
      <c r="T67" s="3">
        <v>3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</row>
    <row r="68" spans="1:103" ht="30">
      <c r="A68" s="3" t="s">
        <v>63</v>
      </c>
      <c r="B68" s="3" t="s">
        <v>30</v>
      </c>
      <c r="C68" s="3" t="s">
        <v>30</v>
      </c>
      <c r="D68" s="3" t="s">
        <v>31</v>
      </c>
      <c r="E68" s="11">
        <v>0</v>
      </c>
      <c r="F68" s="11">
        <v>0</v>
      </c>
      <c r="G68" s="11">
        <v>0</v>
      </c>
      <c r="H68" s="11">
        <v>0</v>
      </c>
      <c r="I68" s="3">
        <v>3</v>
      </c>
      <c r="J68" s="3">
        <v>0</v>
      </c>
      <c r="K68" s="3">
        <v>0</v>
      </c>
      <c r="L68" s="3">
        <v>5554.9</v>
      </c>
      <c r="M68" s="3">
        <v>4431.8</v>
      </c>
      <c r="N68" s="3">
        <v>1123.0999999999995</v>
      </c>
      <c r="O68" s="3">
        <v>0</v>
      </c>
      <c r="P68" s="3">
        <v>0</v>
      </c>
      <c r="Q68" s="3">
        <v>0</v>
      </c>
      <c r="R68" s="3">
        <v>0</v>
      </c>
      <c r="S68" s="3">
        <v>3149.1</v>
      </c>
      <c r="T68" s="3">
        <v>7.599999999999994</v>
      </c>
      <c r="U68" s="3">
        <v>18.2</v>
      </c>
      <c r="V68" s="3">
        <v>0</v>
      </c>
      <c r="W68" s="3">
        <v>0</v>
      </c>
      <c r="X68" s="3">
        <v>766</v>
      </c>
      <c r="Y68" s="3">
        <v>4915</v>
      </c>
      <c r="Z68" s="3">
        <v>1010</v>
      </c>
      <c r="AA68" s="3">
        <v>0</v>
      </c>
      <c r="AB68" s="3">
        <v>0</v>
      </c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</row>
    <row r="69" spans="1:103" ht="32.25" customHeight="1">
      <c r="A69" s="3" t="s">
        <v>98</v>
      </c>
      <c r="B69" s="3" t="s">
        <v>30</v>
      </c>
      <c r="C69" s="3" t="s">
        <v>31</v>
      </c>
      <c r="D69" s="3" t="s">
        <v>31</v>
      </c>
      <c r="E69" s="11">
        <v>4800</v>
      </c>
      <c r="F69" s="11">
        <v>73500</v>
      </c>
      <c r="G69" s="11">
        <v>9600</v>
      </c>
      <c r="H69" s="11">
        <v>0</v>
      </c>
      <c r="I69" s="3">
        <v>2</v>
      </c>
      <c r="J69" s="3">
        <v>293</v>
      </c>
      <c r="K69" s="3">
        <v>220</v>
      </c>
      <c r="L69" s="3">
        <v>1787</v>
      </c>
      <c r="M69" s="3">
        <v>950.97</v>
      </c>
      <c r="N69" s="3">
        <v>836.03</v>
      </c>
      <c r="O69" s="3">
        <v>0</v>
      </c>
      <c r="P69" s="3">
        <v>0</v>
      </c>
      <c r="Q69" s="3">
        <v>0</v>
      </c>
      <c r="R69" s="3">
        <v>0</v>
      </c>
      <c r="S69" s="3">
        <v>950.97</v>
      </c>
      <c r="T69" s="3">
        <v>30.31</v>
      </c>
      <c r="U69" s="3">
        <v>28.730000000000004</v>
      </c>
      <c r="V69" s="3">
        <v>0</v>
      </c>
      <c r="W69" s="3">
        <v>437</v>
      </c>
      <c r="X69" s="3">
        <v>22</v>
      </c>
      <c r="Y69" s="3">
        <v>38</v>
      </c>
      <c r="Z69" s="3">
        <v>61</v>
      </c>
      <c r="AA69" s="3">
        <v>0</v>
      </c>
      <c r="AB69" s="3">
        <v>0</v>
      </c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</row>
    <row r="70" spans="1:103" ht="15">
      <c r="A70" s="3" t="s">
        <v>64</v>
      </c>
      <c r="B70" s="3" t="s">
        <v>30</v>
      </c>
      <c r="C70" s="3" t="s">
        <v>31</v>
      </c>
      <c r="D70" s="3" t="s">
        <v>31</v>
      </c>
      <c r="E70" s="11">
        <v>3000</v>
      </c>
      <c r="F70" s="11">
        <v>40000</v>
      </c>
      <c r="G70" s="11">
        <v>5000</v>
      </c>
      <c r="H70" s="11">
        <v>0</v>
      </c>
      <c r="I70" s="3">
        <v>2</v>
      </c>
      <c r="J70" s="3">
        <v>412</v>
      </c>
      <c r="K70" s="3">
        <v>400</v>
      </c>
      <c r="L70" s="3">
        <v>1700</v>
      </c>
      <c r="M70" s="3">
        <v>1620</v>
      </c>
      <c r="N70" s="3">
        <v>80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252.7</v>
      </c>
      <c r="U70" s="3">
        <v>72.7</v>
      </c>
      <c r="V70" s="3">
        <v>17.3</v>
      </c>
      <c r="W70" s="3">
        <v>24</v>
      </c>
      <c r="X70" s="3">
        <v>3</v>
      </c>
      <c r="Y70" s="3">
        <v>9</v>
      </c>
      <c r="Z70" s="3">
        <v>2</v>
      </c>
      <c r="AA70" s="3">
        <v>0</v>
      </c>
      <c r="AB70" s="3">
        <v>0</v>
      </c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</row>
    <row r="71" spans="1:103" ht="15">
      <c r="A71" s="3" t="s">
        <v>65</v>
      </c>
      <c r="B71" s="3" t="s">
        <v>30</v>
      </c>
      <c r="C71" s="3" t="s">
        <v>30</v>
      </c>
      <c r="D71" s="3" t="s">
        <v>31</v>
      </c>
      <c r="E71" s="11">
        <v>0</v>
      </c>
      <c r="F71" s="11">
        <v>0</v>
      </c>
      <c r="G71" s="11">
        <v>3000</v>
      </c>
      <c r="H71" s="11">
        <v>0</v>
      </c>
      <c r="I71" s="3">
        <v>2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3700</v>
      </c>
      <c r="T71" s="3">
        <v>10.500000000000004</v>
      </c>
      <c r="U71" s="3">
        <v>2.2</v>
      </c>
      <c r="V71" s="3">
        <v>0</v>
      </c>
      <c r="W71" s="3">
        <v>0</v>
      </c>
      <c r="X71" s="3">
        <v>0</v>
      </c>
      <c r="Y71" s="3">
        <v>16</v>
      </c>
      <c r="Z71" s="3">
        <v>0</v>
      </c>
      <c r="AA71" s="3">
        <v>0</v>
      </c>
      <c r="AB71" s="3">
        <v>0</v>
      </c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</row>
    <row r="72" spans="1:103" ht="15">
      <c r="A72" s="3" t="s">
        <v>66</v>
      </c>
      <c r="B72" s="3" t="s">
        <v>30</v>
      </c>
      <c r="C72" s="3" t="s">
        <v>31</v>
      </c>
      <c r="D72" s="3" t="s">
        <v>31</v>
      </c>
      <c r="E72" s="11">
        <v>0</v>
      </c>
      <c r="F72" s="11">
        <v>0</v>
      </c>
      <c r="G72" s="11">
        <v>0</v>
      </c>
      <c r="H72" s="11">
        <v>0</v>
      </c>
      <c r="I72" s="3">
        <v>0</v>
      </c>
      <c r="J72" s="3">
        <v>100</v>
      </c>
      <c r="K72" s="3">
        <v>0</v>
      </c>
      <c r="L72" s="3">
        <v>40</v>
      </c>
      <c r="M72" s="3">
        <v>0</v>
      </c>
      <c r="N72" s="3">
        <v>40</v>
      </c>
      <c r="O72" s="3">
        <v>0</v>
      </c>
      <c r="P72" s="3">
        <v>0</v>
      </c>
      <c r="Q72" s="3">
        <v>0</v>
      </c>
      <c r="R72" s="3">
        <v>1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26</v>
      </c>
      <c r="Y72" s="3">
        <v>0</v>
      </c>
      <c r="Z72" s="3">
        <v>108</v>
      </c>
      <c r="AA72" s="3">
        <v>0</v>
      </c>
      <c r="AB72" s="3">
        <v>0</v>
      </c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</row>
    <row r="73" spans="1:103" ht="30">
      <c r="A73" s="3" t="s">
        <v>116</v>
      </c>
      <c r="B73" s="3" t="s">
        <v>30</v>
      </c>
      <c r="C73" s="3" t="s">
        <v>30</v>
      </c>
      <c r="D73" s="3" t="s">
        <v>31</v>
      </c>
      <c r="E73" s="11">
        <v>0</v>
      </c>
      <c r="F73" s="11">
        <v>17944.66</v>
      </c>
      <c r="G73" s="11">
        <v>0</v>
      </c>
      <c r="H73" s="11">
        <v>0</v>
      </c>
      <c r="I73" s="3">
        <v>1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</row>
    <row r="74" spans="1:103" ht="45">
      <c r="A74" s="7" t="s">
        <v>119</v>
      </c>
      <c r="B74" s="3" t="s">
        <v>30</v>
      </c>
      <c r="C74" s="3" t="s">
        <v>31</v>
      </c>
      <c r="D74" s="3" t="s">
        <v>31</v>
      </c>
      <c r="E74" s="11">
        <v>0</v>
      </c>
      <c r="F74" s="11">
        <v>0</v>
      </c>
      <c r="G74" s="11">
        <v>0</v>
      </c>
      <c r="H74" s="11">
        <v>0</v>
      </c>
      <c r="I74" s="3">
        <v>3</v>
      </c>
      <c r="J74" s="3">
        <v>79</v>
      </c>
      <c r="K74" s="3">
        <v>79</v>
      </c>
      <c r="L74" s="3">
        <v>307.86</v>
      </c>
      <c r="M74" s="3">
        <v>321.47</v>
      </c>
      <c r="N74" s="3">
        <v>-13.610000000000014</v>
      </c>
      <c r="O74" s="3">
        <v>20.35</v>
      </c>
      <c r="P74" s="3">
        <v>0</v>
      </c>
      <c r="Q74" s="3">
        <v>0</v>
      </c>
      <c r="R74" s="3">
        <v>0</v>
      </c>
      <c r="S74" s="3">
        <v>72.68</v>
      </c>
      <c r="T74" s="3">
        <v>-24.8</v>
      </c>
      <c r="U74" s="3">
        <v>60.57</v>
      </c>
      <c r="V74" s="3">
        <v>0</v>
      </c>
      <c r="W74" s="3">
        <v>1</v>
      </c>
      <c r="X74" s="3">
        <v>299</v>
      </c>
      <c r="Y74" s="3">
        <v>4875</v>
      </c>
      <c r="Z74" s="3">
        <v>118</v>
      </c>
      <c r="AA74" s="3">
        <v>0</v>
      </c>
      <c r="AB74" s="3">
        <v>100</v>
      </c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</row>
    <row r="75" spans="1:103" ht="45">
      <c r="A75" s="7" t="s">
        <v>120</v>
      </c>
      <c r="B75" s="3" t="s">
        <v>30</v>
      </c>
      <c r="C75" s="3" t="s">
        <v>31</v>
      </c>
      <c r="D75" s="3" t="s">
        <v>31</v>
      </c>
      <c r="E75" s="11">
        <v>0</v>
      </c>
      <c r="F75" s="11">
        <v>0</v>
      </c>
      <c r="G75" s="11">
        <v>0</v>
      </c>
      <c r="H75" s="11">
        <v>0</v>
      </c>
      <c r="I75" s="3">
        <v>9</v>
      </c>
      <c r="J75" s="3">
        <v>1050</v>
      </c>
      <c r="K75" s="3">
        <v>1000</v>
      </c>
      <c r="L75" s="3">
        <v>0</v>
      </c>
      <c r="M75" s="3">
        <v>7850</v>
      </c>
      <c r="N75" s="3">
        <v>150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415</v>
      </c>
      <c r="U75" s="3">
        <v>0</v>
      </c>
      <c r="V75" s="3">
        <v>0</v>
      </c>
      <c r="W75" s="7">
        <v>70687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</row>
    <row r="76" spans="1:103" ht="15">
      <c r="A76" s="7" t="s">
        <v>99</v>
      </c>
      <c r="B76" s="3" t="s">
        <v>30</v>
      </c>
      <c r="C76" s="3" t="s">
        <v>31</v>
      </c>
      <c r="D76" s="3" t="s">
        <v>31</v>
      </c>
      <c r="E76" s="11">
        <v>123000</v>
      </c>
      <c r="F76" s="11">
        <v>27000</v>
      </c>
      <c r="G76" s="11">
        <v>0</v>
      </c>
      <c r="H76" s="11">
        <v>1200</v>
      </c>
      <c r="I76" s="3">
        <v>5</v>
      </c>
      <c r="J76" s="3">
        <v>6181</v>
      </c>
      <c r="K76" s="3">
        <v>6025</v>
      </c>
      <c r="L76" s="3">
        <v>6000</v>
      </c>
      <c r="M76" s="3">
        <v>4000</v>
      </c>
      <c r="N76" s="3">
        <v>2000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304.2</v>
      </c>
      <c r="U76" s="3">
        <v>0</v>
      </c>
      <c r="V76" s="3">
        <v>0</v>
      </c>
      <c r="W76" s="3">
        <v>320</v>
      </c>
      <c r="X76" s="3">
        <v>86</v>
      </c>
      <c r="Y76" s="3">
        <v>264</v>
      </c>
      <c r="Z76" s="3">
        <v>0</v>
      </c>
      <c r="AA76" s="3">
        <v>1</v>
      </c>
      <c r="AB76" s="3">
        <v>0</v>
      </c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</row>
    <row r="77" spans="1:103" ht="15">
      <c r="A77" s="3" t="s">
        <v>97</v>
      </c>
      <c r="B77" s="3" t="s">
        <v>30</v>
      </c>
      <c r="C77" s="3" t="s">
        <v>31</v>
      </c>
      <c r="D77" s="3" t="s">
        <v>31</v>
      </c>
      <c r="E77" s="11">
        <v>0</v>
      </c>
      <c r="F77" s="11">
        <v>0</v>
      </c>
      <c r="G77" s="11">
        <v>23230</v>
      </c>
      <c r="H77" s="11">
        <v>0</v>
      </c>
      <c r="I77" s="3">
        <v>3</v>
      </c>
      <c r="J77" s="3">
        <v>40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3778</v>
      </c>
      <c r="Q77" s="3">
        <v>3972.5</v>
      </c>
      <c r="R77" s="3">
        <v>1</v>
      </c>
      <c r="S77" s="3">
        <v>0</v>
      </c>
      <c r="T77" s="3">
        <v>172</v>
      </c>
      <c r="U77" s="3">
        <v>0</v>
      </c>
      <c r="V77" s="3">
        <v>0</v>
      </c>
      <c r="W77" s="3">
        <v>189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</row>
    <row r="78" spans="1:103" ht="15">
      <c r="A78" s="3" t="s">
        <v>67</v>
      </c>
      <c r="B78" s="3" t="s">
        <v>30</v>
      </c>
      <c r="C78" s="3" t="s">
        <v>30</v>
      </c>
      <c r="D78" s="3" t="s">
        <v>31</v>
      </c>
      <c r="E78" s="11">
        <v>16650</v>
      </c>
      <c r="F78" s="11">
        <v>0</v>
      </c>
      <c r="G78" s="11">
        <v>81500</v>
      </c>
      <c r="H78" s="11">
        <v>0</v>
      </c>
      <c r="I78" s="3">
        <v>6</v>
      </c>
      <c r="J78" s="3">
        <v>372.17</v>
      </c>
      <c r="K78" s="3">
        <v>134.73</v>
      </c>
      <c r="L78" s="3">
        <v>723.76</v>
      </c>
      <c r="M78" s="3">
        <v>723.76</v>
      </c>
      <c r="N78" s="3">
        <v>0</v>
      </c>
      <c r="O78" s="3">
        <v>50</v>
      </c>
      <c r="P78" s="3">
        <v>368.41</v>
      </c>
      <c r="Q78" s="3">
        <v>203.06</v>
      </c>
      <c r="R78" s="3">
        <v>0</v>
      </c>
      <c r="S78" s="3">
        <v>0</v>
      </c>
      <c r="T78" s="3">
        <v>-156.46</v>
      </c>
      <c r="U78" s="3">
        <v>311.25000000000006</v>
      </c>
      <c r="V78" s="3">
        <v>108.19</v>
      </c>
      <c r="W78" s="3">
        <v>637</v>
      </c>
      <c r="X78" s="3">
        <v>94</v>
      </c>
      <c r="Y78" s="3">
        <v>296</v>
      </c>
      <c r="Z78" s="3">
        <v>25</v>
      </c>
      <c r="AA78" s="3">
        <v>0</v>
      </c>
      <c r="AB78" s="3">
        <v>0</v>
      </c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</row>
    <row r="79" spans="1:103" ht="15">
      <c r="A79" s="3" t="s">
        <v>100</v>
      </c>
      <c r="B79" s="3" t="s">
        <v>30</v>
      </c>
      <c r="C79" s="3" t="s">
        <v>30</v>
      </c>
      <c r="D79" s="3" t="s">
        <v>31</v>
      </c>
      <c r="E79" s="11">
        <v>0</v>
      </c>
      <c r="F79" s="11">
        <v>0</v>
      </c>
      <c r="G79" s="11">
        <v>54944</v>
      </c>
      <c r="H79" s="11">
        <v>0</v>
      </c>
      <c r="I79" s="3">
        <v>6</v>
      </c>
      <c r="J79" s="3">
        <v>281.64</v>
      </c>
      <c r="K79" s="3">
        <v>208.92</v>
      </c>
      <c r="L79" s="3">
        <v>3094.13</v>
      </c>
      <c r="M79" s="3">
        <v>2828.77</v>
      </c>
      <c r="N79" s="3">
        <v>265.36</v>
      </c>
      <c r="O79" s="3">
        <v>0</v>
      </c>
      <c r="P79" s="3">
        <v>0</v>
      </c>
      <c r="Q79" s="3">
        <v>0</v>
      </c>
      <c r="R79" s="3">
        <v>2</v>
      </c>
      <c r="S79" s="3">
        <v>0</v>
      </c>
      <c r="T79" s="3">
        <v>-37.3</v>
      </c>
      <c r="U79" s="3">
        <v>220.3</v>
      </c>
      <c r="V79" s="3">
        <v>19.3</v>
      </c>
      <c r="W79" s="3">
        <v>255</v>
      </c>
      <c r="X79" s="3">
        <v>12</v>
      </c>
      <c r="Y79" s="3">
        <v>25</v>
      </c>
      <c r="Z79" s="3">
        <v>241</v>
      </c>
      <c r="AA79" s="3">
        <v>2</v>
      </c>
      <c r="AB79" s="3">
        <v>0</v>
      </c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</row>
    <row r="80" spans="1:103" ht="15">
      <c r="A80" s="3" t="s">
        <v>68</v>
      </c>
      <c r="B80" s="3" t="s">
        <v>30</v>
      </c>
      <c r="C80" s="3" t="s">
        <v>30</v>
      </c>
      <c r="D80" s="3" t="s">
        <v>31</v>
      </c>
      <c r="E80" s="11">
        <v>9454</v>
      </c>
      <c r="F80" s="11">
        <v>41970</v>
      </c>
      <c r="G80" s="11">
        <v>0</v>
      </c>
      <c r="H80" s="11">
        <v>0</v>
      </c>
      <c r="I80" s="3">
        <v>2</v>
      </c>
      <c r="J80" s="3">
        <v>2334.37</v>
      </c>
      <c r="K80" s="3">
        <v>2275.37</v>
      </c>
      <c r="L80" s="3">
        <v>4371.78</v>
      </c>
      <c r="M80" s="3">
        <v>5054.26</v>
      </c>
      <c r="N80" s="3">
        <v>-682.4800000000005</v>
      </c>
      <c r="O80" s="3">
        <v>3854</v>
      </c>
      <c r="P80" s="3">
        <v>743.2</v>
      </c>
      <c r="Q80" s="3">
        <v>743.2</v>
      </c>
      <c r="R80" s="3">
        <v>0</v>
      </c>
      <c r="S80" s="3">
        <v>0</v>
      </c>
      <c r="T80" s="3">
        <v>229.18</v>
      </c>
      <c r="U80" s="3">
        <v>483.91</v>
      </c>
      <c r="V80" s="3">
        <v>0</v>
      </c>
      <c r="W80" s="3">
        <v>613</v>
      </c>
      <c r="X80" s="3">
        <v>8</v>
      </c>
      <c r="Y80" s="3">
        <v>50</v>
      </c>
      <c r="Z80" s="3">
        <v>10</v>
      </c>
      <c r="AA80" s="3">
        <v>0</v>
      </c>
      <c r="AB80" s="3">
        <v>0</v>
      </c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</row>
    <row r="81" spans="1:103" ht="15">
      <c r="A81" s="3" t="s">
        <v>69</v>
      </c>
      <c r="B81" s="3" t="s">
        <v>30</v>
      </c>
      <c r="C81" s="3" t="s">
        <v>30</v>
      </c>
      <c r="D81" s="3" t="s">
        <v>31</v>
      </c>
      <c r="E81" s="11">
        <v>0</v>
      </c>
      <c r="F81" s="11">
        <v>0</v>
      </c>
      <c r="G81" s="11">
        <v>0</v>
      </c>
      <c r="H81" s="11">
        <v>0</v>
      </c>
      <c r="I81" s="3">
        <v>2.8</v>
      </c>
      <c r="J81" s="3">
        <v>658.34</v>
      </c>
      <c r="K81" s="3">
        <v>548.34</v>
      </c>
      <c r="L81" s="3">
        <v>4386.88</v>
      </c>
      <c r="M81" s="3">
        <v>3352.04</v>
      </c>
      <c r="N81" s="3">
        <v>1034.8400000000001</v>
      </c>
      <c r="O81" s="3">
        <v>0</v>
      </c>
      <c r="P81" s="3">
        <v>0</v>
      </c>
      <c r="Q81" s="3">
        <v>0</v>
      </c>
      <c r="R81" s="3">
        <v>4</v>
      </c>
      <c r="S81" s="3">
        <v>156.95</v>
      </c>
      <c r="T81" s="3">
        <v>86.61000000000001</v>
      </c>
      <c r="U81" s="3">
        <v>273.15999999999997</v>
      </c>
      <c r="V81" s="3">
        <v>23.4</v>
      </c>
      <c r="W81" s="3">
        <v>134</v>
      </c>
      <c r="X81" s="3">
        <v>4</v>
      </c>
      <c r="Y81" s="3">
        <v>3</v>
      </c>
      <c r="Z81" s="3">
        <v>1</v>
      </c>
      <c r="AA81" s="3">
        <v>0</v>
      </c>
      <c r="AB81" s="3">
        <v>0</v>
      </c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</row>
    <row r="82" spans="1:103" ht="15">
      <c r="A82" s="3" t="s">
        <v>70</v>
      </c>
      <c r="B82" s="3" t="s">
        <v>30</v>
      </c>
      <c r="C82" s="3" t="s">
        <v>30</v>
      </c>
      <c r="D82" s="3" t="s">
        <v>31</v>
      </c>
      <c r="E82" s="11">
        <v>76500</v>
      </c>
      <c r="F82" s="11">
        <v>0</v>
      </c>
      <c r="G82" s="11">
        <v>0</v>
      </c>
      <c r="H82" s="11">
        <v>0</v>
      </c>
      <c r="I82" s="3">
        <v>3</v>
      </c>
      <c r="J82" s="3">
        <v>200</v>
      </c>
      <c r="K82" s="3">
        <v>160</v>
      </c>
      <c r="L82" s="3">
        <v>1343</v>
      </c>
      <c r="M82" s="3">
        <v>880.3</v>
      </c>
      <c r="N82" s="3">
        <v>462.70000000000005</v>
      </c>
      <c r="O82" s="3">
        <v>0</v>
      </c>
      <c r="P82" s="3">
        <v>0</v>
      </c>
      <c r="Q82" s="3">
        <v>0</v>
      </c>
      <c r="R82" s="3">
        <v>0</v>
      </c>
      <c r="S82" s="3">
        <v>11.15</v>
      </c>
      <c r="T82" s="3">
        <v>233.64999999999998</v>
      </c>
      <c r="U82" s="3">
        <v>1260.1</v>
      </c>
      <c r="V82" s="3">
        <v>30.3</v>
      </c>
      <c r="W82" s="3">
        <v>28</v>
      </c>
      <c r="X82" s="3">
        <v>16</v>
      </c>
      <c r="Y82" s="3">
        <v>27</v>
      </c>
      <c r="Z82" s="3">
        <v>12</v>
      </c>
      <c r="AA82" s="3">
        <v>0</v>
      </c>
      <c r="AB82" s="3">
        <v>0</v>
      </c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</row>
    <row r="83" spans="1:103" ht="15">
      <c r="A83" s="3" t="s">
        <v>71</v>
      </c>
      <c r="B83" s="3" t="s">
        <v>30</v>
      </c>
      <c r="C83" s="3" t="s">
        <v>31</v>
      </c>
      <c r="D83" s="3" t="s">
        <v>31</v>
      </c>
      <c r="E83" s="11">
        <v>0</v>
      </c>
      <c r="F83" s="11">
        <v>0</v>
      </c>
      <c r="G83" s="11">
        <v>0</v>
      </c>
      <c r="H83" s="11">
        <v>0</v>
      </c>
      <c r="I83" s="3">
        <v>3</v>
      </c>
      <c r="J83" s="3">
        <v>316.78000000000003</v>
      </c>
      <c r="K83" s="3">
        <v>127.94000000000001</v>
      </c>
      <c r="L83" s="3">
        <v>516</v>
      </c>
      <c r="M83" s="3">
        <v>405</v>
      </c>
      <c r="N83" s="3">
        <v>111</v>
      </c>
      <c r="O83" s="3">
        <v>0</v>
      </c>
      <c r="P83" s="3">
        <v>147</v>
      </c>
      <c r="Q83" s="3">
        <v>147</v>
      </c>
      <c r="R83" s="3">
        <v>1</v>
      </c>
      <c r="S83" s="3">
        <v>0</v>
      </c>
      <c r="T83" s="3">
        <v>-47.15</v>
      </c>
      <c r="U83" s="3">
        <v>41.599999999999994</v>
      </c>
      <c r="V83" s="3">
        <v>18.1</v>
      </c>
      <c r="W83" s="3">
        <v>49</v>
      </c>
      <c r="X83" s="3">
        <v>2</v>
      </c>
      <c r="Y83" s="3">
        <v>4</v>
      </c>
      <c r="Z83" s="3">
        <v>0</v>
      </c>
      <c r="AA83" s="3">
        <v>0</v>
      </c>
      <c r="AB83" s="3">
        <v>0</v>
      </c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</row>
    <row r="84" spans="1:103" ht="15">
      <c r="A84" s="3" t="s">
        <v>72</v>
      </c>
      <c r="B84" s="3" t="s">
        <v>30</v>
      </c>
      <c r="C84" s="3" t="s">
        <v>31</v>
      </c>
      <c r="D84" s="3" t="s">
        <v>31</v>
      </c>
      <c r="E84" s="11">
        <v>0</v>
      </c>
      <c r="F84" s="11">
        <v>0</v>
      </c>
      <c r="G84" s="11">
        <v>0</v>
      </c>
      <c r="H84" s="11">
        <v>0</v>
      </c>
      <c r="I84" s="3">
        <v>1</v>
      </c>
      <c r="J84" s="3">
        <v>69.4</v>
      </c>
      <c r="K84" s="3">
        <v>31.43</v>
      </c>
      <c r="L84" s="3">
        <v>384.3</v>
      </c>
      <c r="M84" s="3">
        <v>384.3</v>
      </c>
      <c r="N84" s="3">
        <v>0</v>
      </c>
      <c r="O84" s="3">
        <v>0</v>
      </c>
      <c r="P84" s="3">
        <v>90.3</v>
      </c>
      <c r="Q84" s="3">
        <v>104.45</v>
      </c>
      <c r="R84" s="3">
        <v>0</v>
      </c>
      <c r="S84" s="3">
        <v>0</v>
      </c>
      <c r="T84" s="3">
        <v>32.89</v>
      </c>
      <c r="U84" s="3">
        <v>0</v>
      </c>
      <c r="V84" s="3">
        <v>0</v>
      </c>
      <c r="W84" s="3">
        <v>199</v>
      </c>
      <c r="X84" s="3">
        <v>0</v>
      </c>
      <c r="Y84" s="3">
        <v>0</v>
      </c>
      <c r="Z84" s="3">
        <v>3</v>
      </c>
      <c r="AA84" s="3">
        <v>0</v>
      </c>
      <c r="AB84" s="3">
        <v>0</v>
      </c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</row>
    <row r="85" spans="1:103" ht="15">
      <c r="A85" s="3" t="s">
        <v>73</v>
      </c>
      <c r="B85" s="3" t="s">
        <v>30</v>
      </c>
      <c r="C85" s="3" t="s">
        <v>30</v>
      </c>
      <c r="D85" s="3" t="s">
        <v>31</v>
      </c>
      <c r="E85" s="11">
        <v>11480</v>
      </c>
      <c r="F85" s="11">
        <v>0</v>
      </c>
      <c r="G85" s="11">
        <v>0</v>
      </c>
      <c r="H85" s="11">
        <v>0</v>
      </c>
      <c r="I85" s="3">
        <v>2</v>
      </c>
      <c r="J85" s="3">
        <v>494.28</v>
      </c>
      <c r="K85" s="3">
        <v>494.28</v>
      </c>
      <c r="L85" s="3">
        <v>2828.4</v>
      </c>
      <c r="M85" s="3">
        <v>1817.43</v>
      </c>
      <c r="N85" s="3">
        <v>1010.97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-217.2</v>
      </c>
      <c r="U85" s="3">
        <v>12</v>
      </c>
      <c r="V85" s="3">
        <v>23.79</v>
      </c>
      <c r="W85" s="3">
        <v>110</v>
      </c>
      <c r="X85" s="3">
        <v>0</v>
      </c>
      <c r="Y85" s="3">
        <v>0</v>
      </c>
      <c r="Z85" s="3">
        <v>8</v>
      </c>
      <c r="AA85" s="3">
        <v>0</v>
      </c>
      <c r="AB85" s="3">
        <v>0</v>
      </c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</row>
    <row r="86" spans="1:103" ht="15">
      <c r="A86" s="3" t="s">
        <v>74</v>
      </c>
      <c r="B86" s="3" t="s">
        <v>30</v>
      </c>
      <c r="C86" s="3" t="s">
        <v>31</v>
      </c>
      <c r="D86" s="3" t="s">
        <v>31</v>
      </c>
      <c r="E86" s="11">
        <v>11925.62</v>
      </c>
      <c r="F86" s="11">
        <v>0</v>
      </c>
      <c r="G86" s="11">
        <v>0</v>
      </c>
      <c r="H86" s="11">
        <v>0</v>
      </c>
      <c r="I86" s="3">
        <v>2</v>
      </c>
      <c r="J86" s="3">
        <v>751.32</v>
      </c>
      <c r="K86" s="3">
        <v>699.34</v>
      </c>
      <c r="L86" s="3">
        <v>2591.2</v>
      </c>
      <c r="M86" s="3">
        <v>2149.5</v>
      </c>
      <c r="N86" s="3">
        <v>441.6999999999998</v>
      </c>
      <c r="O86" s="3">
        <v>0</v>
      </c>
      <c r="P86" s="3">
        <v>91</v>
      </c>
      <c r="Q86" s="3">
        <v>91</v>
      </c>
      <c r="R86" s="3">
        <v>0</v>
      </c>
      <c r="S86" s="3">
        <v>0</v>
      </c>
      <c r="T86" s="3">
        <v>-956.65</v>
      </c>
      <c r="U86" s="3">
        <v>78.44999999999999</v>
      </c>
      <c r="V86" s="3">
        <v>18.45</v>
      </c>
      <c r="W86" s="3">
        <v>58</v>
      </c>
      <c r="X86" s="3">
        <v>2</v>
      </c>
      <c r="Y86" s="3">
        <v>11</v>
      </c>
      <c r="Z86" s="3">
        <v>70</v>
      </c>
      <c r="AA86" s="3">
        <v>0</v>
      </c>
      <c r="AB86" s="3">
        <v>0</v>
      </c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</row>
    <row r="87" spans="1:103" ht="30">
      <c r="A87" s="3" t="s">
        <v>75</v>
      </c>
      <c r="B87" s="3" t="s">
        <v>30</v>
      </c>
      <c r="C87" s="3" t="s">
        <v>31</v>
      </c>
      <c r="D87" s="3" t="s">
        <v>31</v>
      </c>
      <c r="E87" s="11">
        <v>0</v>
      </c>
      <c r="F87" s="11">
        <v>0</v>
      </c>
      <c r="G87" s="11">
        <v>13170</v>
      </c>
      <c r="H87" s="11">
        <v>0</v>
      </c>
      <c r="I87" s="3">
        <v>3</v>
      </c>
      <c r="J87" s="3">
        <v>951.08</v>
      </c>
      <c r="K87" s="3">
        <v>800.39</v>
      </c>
      <c r="L87" s="3">
        <v>3261</v>
      </c>
      <c r="M87" s="3">
        <v>3561</v>
      </c>
      <c r="N87" s="3">
        <v>-300</v>
      </c>
      <c r="O87" s="3">
        <v>400</v>
      </c>
      <c r="P87" s="3">
        <v>0</v>
      </c>
      <c r="Q87" s="3">
        <v>0</v>
      </c>
      <c r="R87" s="3">
        <v>1</v>
      </c>
      <c r="S87" s="3">
        <v>0</v>
      </c>
      <c r="T87" s="3">
        <v>395.09999999999997</v>
      </c>
      <c r="U87" s="3">
        <v>466.40000000000003</v>
      </c>
      <c r="V87" s="3">
        <v>0</v>
      </c>
      <c r="W87" s="3">
        <v>128</v>
      </c>
      <c r="X87" s="3">
        <v>20</v>
      </c>
      <c r="Y87" s="3">
        <v>337</v>
      </c>
      <c r="Z87" s="3">
        <v>74</v>
      </c>
      <c r="AA87" s="3">
        <v>0</v>
      </c>
      <c r="AB87" s="3">
        <v>0</v>
      </c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</row>
    <row r="88" spans="1:103" ht="15">
      <c r="A88" s="3" t="s">
        <v>76</v>
      </c>
      <c r="B88" s="3" t="s">
        <v>37</v>
      </c>
      <c r="C88" s="3" t="s">
        <v>31</v>
      </c>
      <c r="D88" s="3" t="s">
        <v>31</v>
      </c>
      <c r="E88" s="11">
        <v>0</v>
      </c>
      <c r="F88" s="11">
        <v>0</v>
      </c>
      <c r="G88" s="11">
        <v>0</v>
      </c>
      <c r="H88" s="11">
        <v>0</v>
      </c>
      <c r="I88" s="3">
        <v>1.1</v>
      </c>
      <c r="J88" s="3">
        <v>97</v>
      </c>
      <c r="K88" s="3">
        <v>97</v>
      </c>
      <c r="L88" s="3">
        <v>198</v>
      </c>
      <c r="M88" s="3">
        <v>0</v>
      </c>
      <c r="N88" s="3">
        <v>198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</row>
    <row r="89" spans="1:103" ht="30">
      <c r="A89" s="3" t="s">
        <v>77</v>
      </c>
      <c r="B89" s="3" t="s">
        <v>30</v>
      </c>
      <c r="C89" s="3" t="s">
        <v>30</v>
      </c>
      <c r="D89" s="3" t="s">
        <v>31</v>
      </c>
      <c r="E89" s="11">
        <v>261.45</v>
      </c>
      <c r="F89" s="11">
        <v>0</v>
      </c>
      <c r="G89" s="11">
        <v>2234.3</v>
      </c>
      <c r="H89" s="11">
        <v>0</v>
      </c>
      <c r="I89" s="3">
        <v>1</v>
      </c>
      <c r="J89" s="3">
        <v>190</v>
      </c>
      <c r="K89" s="3">
        <v>174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347.63</v>
      </c>
      <c r="T89" s="3">
        <v>-79.32</v>
      </c>
      <c r="U89" s="3">
        <v>197.63</v>
      </c>
      <c r="V89" s="3">
        <v>0</v>
      </c>
      <c r="W89" s="3">
        <v>35</v>
      </c>
      <c r="X89" s="3">
        <v>2</v>
      </c>
      <c r="Y89" s="3">
        <v>5</v>
      </c>
      <c r="Z89" s="3">
        <v>0</v>
      </c>
      <c r="AA89" s="3">
        <v>0</v>
      </c>
      <c r="AB89" s="3">
        <v>0</v>
      </c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</row>
    <row r="90" spans="1:103" ht="15">
      <c r="A90" s="3" t="s">
        <v>78</v>
      </c>
      <c r="B90" s="3" t="s">
        <v>30</v>
      </c>
      <c r="C90" s="3" t="s">
        <v>31</v>
      </c>
      <c r="D90" s="3" t="s">
        <v>31</v>
      </c>
      <c r="E90" s="11">
        <v>576</v>
      </c>
      <c r="F90" s="11">
        <v>0</v>
      </c>
      <c r="G90" s="11">
        <v>0</v>
      </c>
      <c r="H90" s="11">
        <v>0</v>
      </c>
      <c r="I90" s="3">
        <v>2</v>
      </c>
      <c r="J90" s="3">
        <v>487.86</v>
      </c>
      <c r="K90" s="3">
        <v>469.91999999999996</v>
      </c>
      <c r="L90" s="3">
        <v>2318.74</v>
      </c>
      <c r="M90" s="3">
        <v>2288.35</v>
      </c>
      <c r="N90" s="3">
        <v>30.389999999999873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84.74</v>
      </c>
      <c r="U90" s="3">
        <v>0</v>
      </c>
      <c r="V90" s="3">
        <v>0</v>
      </c>
      <c r="W90" s="3">
        <v>81</v>
      </c>
      <c r="X90" s="3">
        <v>0</v>
      </c>
      <c r="Y90" s="3">
        <v>0</v>
      </c>
      <c r="Z90" s="3">
        <v>41</v>
      </c>
      <c r="AA90" s="3">
        <v>0</v>
      </c>
      <c r="AB90" s="3">
        <v>0</v>
      </c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</row>
    <row r="91" spans="1:103" ht="15">
      <c r="A91" s="3" t="s">
        <v>79</v>
      </c>
      <c r="B91" s="3" t="s">
        <v>30</v>
      </c>
      <c r="C91" s="3" t="s">
        <v>30</v>
      </c>
      <c r="D91" s="3" t="s">
        <v>31</v>
      </c>
      <c r="E91" s="11">
        <v>5920</v>
      </c>
      <c r="F91" s="11">
        <v>0</v>
      </c>
      <c r="G91" s="11">
        <v>0</v>
      </c>
      <c r="H91" s="11">
        <v>0</v>
      </c>
      <c r="I91" s="3">
        <v>2</v>
      </c>
      <c r="J91" s="3">
        <v>1223.76</v>
      </c>
      <c r="K91" s="3">
        <v>1203.76</v>
      </c>
      <c r="L91" s="3">
        <v>7305.2</v>
      </c>
      <c r="M91" s="3">
        <v>5523.28</v>
      </c>
      <c r="N91" s="3">
        <v>1781.92</v>
      </c>
      <c r="O91" s="3">
        <v>120</v>
      </c>
      <c r="P91" s="3">
        <v>0</v>
      </c>
      <c r="Q91" s="3">
        <v>0</v>
      </c>
      <c r="R91" s="3">
        <v>0</v>
      </c>
      <c r="S91" s="3">
        <v>0</v>
      </c>
      <c r="T91" s="3">
        <v>-44.150000000000006</v>
      </c>
      <c r="U91" s="3">
        <v>0</v>
      </c>
      <c r="V91" s="3">
        <v>1</v>
      </c>
      <c r="W91" s="3">
        <v>384</v>
      </c>
      <c r="X91" s="3">
        <v>7</v>
      </c>
      <c r="Y91" s="3">
        <v>84</v>
      </c>
      <c r="Z91" s="3">
        <v>0</v>
      </c>
      <c r="AA91" s="3">
        <v>0</v>
      </c>
      <c r="AB91" s="3">
        <v>0</v>
      </c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</row>
    <row r="92" spans="1:28" ht="15">
      <c r="A92" s="3" t="s">
        <v>80</v>
      </c>
      <c r="B92" s="3" t="s">
        <v>31</v>
      </c>
      <c r="C92" s="3" t="s">
        <v>31</v>
      </c>
      <c r="D92" s="3" t="s">
        <v>31</v>
      </c>
      <c r="E92" s="11">
        <v>3800</v>
      </c>
      <c r="F92" s="11">
        <v>0</v>
      </c>
      <c r="G92" s="11">
        <v>2000</v>
      </c>
      <c r="H92" s="11">
        <v>1400</v>
      </c>
      <c r="I92" s="3">
        <v>4</v>
      </c>
      <c r="J92" s="3">
        <v>1140</v>
      </c>
      <c r="K92" s="5">
        <v>0</v>
      </c>
      <c r="L92" s="5">
        <v>3450</v>
      </c>
      <c r="M92" s="5">
        <v>3042</v>
      </c>
      <c r="N92" s="5">
        <v>408</v>
      </c>
      <c r="O92" s="5">
        <v>0</v>
      </c>
      <c r="P92" s="5">
        <v>0</v>
      </c>
      <c r="Q92" s="5">
        <v>0</v>
      </c>
      <c r="R92" s="5">
        <v>4</v>
      </c>
      <c r="S92" s="5">
        <v>3010</v>
      </c>
      <c r="T92" s="5">
        <v>204.25</v>
      </c>
      <c r="U92" s="5">
        <v>322</v>
      </c>
      <c r="V92" s="5">
        <v>0</v>
      </c>
      <c r="W92" s="5">
        <v>286</v>
      </c>
      <c r="X92" s="5">
        <v>1</v>
      </c>
      <c r="Y92" s="5">
        <v>1</v>
      </c>
      <c r="Z92" s="5">
        <v>0</v>
      </c>
      <c r="AA92" s="5">
        <v>0</v>
      </c>
      <c r="AB92" s="5">
        <v>0</v>
      </c>
    </row>
    <row r="93" spans="1:28" ht="15">
      <c r="A93" s="8" t="s">
        <v>81</v>
      </c>
      <c r="B93" s="9"/>
      <c r="C93" s="9"/>
      <c r="D93" s="9"/>
      <c r="E93" s="12">
        <f aca="true" t="shared" si="0" ref="E93:AB93">SUM(E3:E92)</f>
        <v>4231513.130000001</v>
      </c>
      <c r="F93" s="12">
        <f t="shared" si="0"/>
        <v>1682945.18</v>
      </c>
      <c r="G93" s="12">
        <f t="shared" si="0"/>
        <v>2006640.25</v>
      </c>
      <c r="H93" s="12">
        <f t="shared" si="0"/>
        <v>10154.75</v>
      </c>
      <c r="I93" s="17">
        <f t="shared" si="0"/>
        <v>301.8500000000001</v>
      </c>
      <c r="J93" s="17">
        <f t="shared" si="0"/>
        <v>54825.560000000005</v>
      </c>
      <c r="K93" s="17">
        <f t="shared" si="0"/>
        <v>46023.520000000004</v>
      </c>
      <c r="L93" s="17">
        <f t="shared" si="0"/>
        <v>246503.77000000002</v>
      </c>
      <c r="M93" s="17">
        <f t="shared" si="0"/>
        <v>189350.78999999995</v>
      </c>
      <c r="N93" s="17">
        <f t="shared" si="0"/>
        <v>64377.97999999997</v>
      </c>
      <c r="O93" s="17">
        <f t="shared" si="0"/>
        <v>8803.119999999999</v>
      </c>
      <c r="P93" s="17">
        <f t="shared" si="0"/>
        <v>236917</v>
      </c>
      <c r="Q93" s="17">
        <f t="shared" si="0"/>
        <v>252484.007</v>
      </c>
      <c r="R93" s="17">
        <f t="shared" si="0"/>
        <v>66</v>
      </c>
      <c r="S93" s="17">
        <f t="shared" si="0"/>
        <v>64600.82</v>
      </c>
      <c r="T93" s="17">
        <f t="shared" si="0"/>
        <v>-19719.012</v>
      </c>
      <c r="U93" s="17">
        <f t="shared" si="0"/>
        <v>15621.650000000001</v>
      </c>
      <c r="V93" s="17">
        <f t="shared" si="0"/>
        <v>723.03</v>
      </c>
      <c r="W93" s="17">
        <f t="shared" si="0"/>
        <v>313123</v>
      </c>
      <c r="X93" s="17">
        <f t="shared" si="0"/>
        <v>2869</v>
      </c>
      <c r="Y93" s="17">
        <f t="shared" si="0"/>
        <v>22122</v>
      </c>
      <c r="Z93" s="17">
        <f t="shared" si="0"/>
        <v>11490</v>
      </c>
      <c r="AA93" s="17">
        <f t="shared" si="0"/>
        <v>18</v>
      </c>
      <c r="AB93" s="17">
        <f t="shared" si="0"/>
        <v>12326</v>
      </c>
    </row>
    <row r="94" spans="1:28" ht="15">
      <c r="A94" s="3" t="s">
        <v>82</v>
      </c>
      <c r="B94" s="3"/>
      <c r="C94" s="3"/>
      <c r="D94" s="3"/>
      <c r="E94" s="11">
        <f aca="true" t="shared" si="1" ref="E94:AB94">AVERAGE(E3:E92)</f>
        <v>47016.81255555557</v>
      </c>
      <c r="F94" s="11">
        <f t="shared" si="1"/>
        <v>18699.390888888887</v>
      </c>
      <c r="G94" s="11">
        <f t="shared" si="1"/>
        <v>22296.00277777778</v>
      </c>
      <c r="H94" s="11">
        <f t="shared" si="1"/>
        <v>112.83055555555555</v>
      </c>
      <c r="I94" s="16">
        <f t="shared" si="1"/>
        <v>3.3538888888888896</v>
      </c>
      <c r="J94" s="16">
        <f t="shared" si="1"/>
        <v>609.1728888888889</v>
      </c>
      <c r="K94" s="16">
        <f t="shared" si="1"/>
        <v>511.3724444444445</v>
      </c>
      <c r="L94" s="16">
        <f t="shared" si="1"/>
        <v>2738.930777777778</v>
      </c>
      <c r="M94" s="16">
        <f t="shared" si="1"/>
        <v>2103.8976666666663</v>
      </c>
      <c r="N94" s="16">
        <f t="shared" si="1"/>
        <v>715.3108888888885</v>
      </c>
      <c r="O94" s="16">
        <f t="shared" si="1"/>
        <v>97.81244444444444</v>
      </c>
      <c r="P94" s="16">
        <f t="shared" si="1"/>
        <v>2632.411111111111</v>
      </c>
      <c r="Q94" s="16">
        <f t="shared" si="1"/>
        <v>2805.3778555555555</v>
      </c>
      <c r="R94" s="15">
        <f t="shared" si="1"/>
        <v>0.7333333333333333</v>
      </c>
      <c r="S94" s="16">
        <f t="shared" si="1"/>
        <v>717.7868888888889</v>
      </c>
      <c r="T94" s="16">
        <f t="shared" si="1"/>
        <v>-219.10013333333333</v>
      </c>
      <c r="U94" s="16">
        <f t="shared" si="1"/>
        <v>173.57388888888892</v>
      </c>
      <c r="V94" s="16">
        <f t="shared" si="1"/>
        <v>8.033666666666667</v>
      </c>
      <c r="W94" s="16">
        <f t="shared" si="1"/>
        <v>3479.1444444444446</v>
      </c>
      <c r="X94" s="16">
        <f t="shared" si="1"/>
        <v>31.877777777777776</v>
      </c>
      <c r="Y94" s="16">
        <f t="shared" si="1"/>
        <v>245.8</v>
      </c>
      <c r="Z94" s="16">
        <f t="shared" si="1"/>
        <v>127.66666666666667</v>
      </c>
      <c r="AA94" s="15">
        <f t="shared" si="1"/>
        <v>0.2</v>
      </c>
      <c r="AB94" s="16">
        <f t="shared" si="1"/>
        <v>136.95555555555555</v>
      </c>
    </row>
    <row r="95" spans="1:28" ht="15">
      <c r="A95" s="3" t="s">
        <v>83</v>
      </c>
      <c r="B95" s="3"/>
      <c r="C95" s="3"/>
      <c r="D95" s="3"/>
      <c r="E95" s="11">
        <f aca="true" t="shared" si="2" ref="E95:AB95">MIN(E3:E92)</f>
        <v>0</v>
      </c>
      <c r="F95" s="11">
        <f t="shared" si="2"/>
        <v>0</v>
      </c>
      <c r="G95" s="11">
        <f t="shared" si="2"/>
        <v>0</v>
      </c>
      <c r="H95" s="11">
        <f t="shared" si="2"/>
        <v>0</v>
      </c>
      <c r="I95" s="16">
        <f t="shared" si="2"/>
        <v>0</v>
      </c>
      <c r="J95" s="16">
        <f t="shared" si="2"/>
        <v>0</v>
      </c>
      <c r="K95" s="16">
        <f t="shared" si="2"/>
        <v>0</v>
      </c>
      <c r="L95" s="16">
        <f t="shared" si="2"/>
        <v>0</v>
      </c>
      <c r="M95" s="16">
        <f t="shared" si="2"/>
        <v>0</v>
      </c>
      <c r="N95" s="16">
        <f t="shared" si="2"/>
        <v>-682.4800000000005</v>
      </c>
      <c r="O95" s="16">
        <f t="shared" si="2"/>
        <v>0</v>
      </c>
      <c r="P95" s="16">
        <f t="shared" si="2"/>
        <v>0</v>
      </c>
      <c r="Q95" s="16">
        <f t="shared" si="2"/>
        <v>0</v>
      </c>
      <c r="R95" s="16">
        <f t="shared" si="2"/>
        <v>0</v>
      </c>
      <c r="S95" s="16">
        <f t="shared" si="2"/>
        <v>0</v>
      </c>
      <c r="T95" s="16">
        <f t="shared" si="2"/>
        <v>-26874</v>
      </c>
      <c r="U95" s="16">
        <f t="shared" si="2"/>
        <v>0</v>
      </c>
      <c r="V95" s="16">
        <f t="shared" si="2"/>
        <v>0</v>
      </c>
      <c r="W95" s="16">
        <f t="shared" si="2"/>
        <v>0</v>
      </c>
      <c r="X95" s="16">
        <f t="shared" si="2"/>
        <v>0</v>
      </c>
      <c r="Y95" s="16">
        <f t="shared" si="2"/>
        <v>0</v>
      </c>
      <c r="Z95" s="16">
        <f t="shared" si="2"/>
        <v>0</v>
      </c>
      <c r="AA95" s="16">
        <f t="shared" si="2"/>
        <v>0</v>
      </c>
      <c r="AB95" s="16">
        <f t="shared" si="2"/>
        <v>0</v>
      </c>
    </row>
    <row r="96" spans="1:28" ht="15">
      <c r="A96" s="3" t="s">
        <v>84</v>
      </c>
      <c r="B96" s="3"/>
      <c r="C96" s="3"/>
      <c r="D96" s="3"/>
      <c r="E96" s="11">
        <f aca="true" t="shared" si="3" ref="E96:AB96">MAX(E3:E92)</f>
        <v>1050000</v>
      </c>
      <c r="F96" s="11">
        <f t="shared" si="3"/>
        <v>1071000</v>
      </c>
      <c r="G96" s="11">
        <f t="shared" si="3"/>
        <v>550000</v>
      </c>
      <c r="H96" s="11">
        <f t="shared" si="3"/>
        <v>5000</v>
      </c>
      <c r="I96" s="16">
        <f t="shared" si="3"/>
        <v>63</v>
      </c>
      <c r="J96" s="16">
        <f t="shared" si="3"/>
        <v>7818</v>
      </c>
      <c r="K96" s="16">
        <f t="shared" si="3"/>
        <v>6750</v>
      </c>
      <c r="L96" s="16">
        <f t="shared" si="3"/>
        <v>31472.300000000003</v>
      </c>
      <c r="M96" s="16">
        <f t="shared" si="3"/>
        <v>18902.4</v>
      </c>
      <c r="N96" s="16">
        <f t="shared" si="3"/>
        <v>12569.900000000001</v>
      </c>
      <c r="O96" s="16">
        <f t="shared" si="3"/>
        <v>3854</v>
      </c>
      <c r="P96" s="16">
        <f t="shared" si="3"/>
        <v>198186.26</v>
      </c>
      <c r="Q96" s="16">
        <f t="shared" si="3"/>
        <v>210249.137</v>
      </c>
      <c r="R96" s="16">
        <f t="shared" si="3"/>
        <v>22</v>
      </c>
      <c r="S96" s="16">
        <f t="shared" si="3"/>
        <v>17998</v>
      </c>
      <c r="T96" s="16">
        <f t="shared" si="3"/>
        <v>3682.3500000000004</v>
      </c>
      <c r="U96" s="16">
        <f t="shared" si="3"/>
        <v>4416.02</v>
      </c>
      <c r="V96" s="16">
        <f t="shared" si="3"/>
        <v>183.5</v>
      </c>
      <c r="W96" s="16">
        <f t="shared" si="3"/>
        <v>197705</v>
      </c>
      <c r="X96" s="16">
        <f t="shared" si="3"/>
        <v>766</v>
      </c>
      <c r="Y96" s="16">
        <f t="shared" si="3"/>
        <v>4915</v>
      </c>
      <c r="Z96" s="16">
        <f t="shared" si="3"/>
        <v>6098</v>
      </c>
      <c r="AA96" s="16">
        <f t="shared" si="3"/>
        <v>3</v>
      </c>
      <c r="AB96" s="16">
        <f t="shared" si="3"/>
        <v>12000</v>
      </c>
    </row>
  </sheetData>
  <sheetProtection/>
  <mergeCells count="5">
    <mergeCell ref="B1:I1"/>
    <mergeCell ref="J1:Q1"/>
    <mergeCell ref="R1:V1"/>
    <mergeCell ref="W1:AB1"/>
    <mergeCell ref="A1:A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  <headerFooter>
    <oddHeader>&amp;LEnquête annuelle sur l'activité des services d'archives&amp;COpérateurs publics - Données-clés 2019
</oddHeader>
    <oddFooter>&amp;CService interministériel des Archives de France (SIAF) - Juillet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la 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DUCRET Anne</dc:creator>
  <cp:keywords/>
  <dc:description/>
  <cp:lastModifiedBy>DUCRET Anne</cp:lastModifiedBy>
  <cp:lastPrinted>2020-09-17T14:39:27Z</cp:lastPrinted>
  <dcterms:created xsi:type="dcterms:W3CDTF">2020-08-07T11:41:49Z</dcterms:created>
  <dcterms:modified xsi:type="dcterms:W3CDTF">2020-10-02T08:44:18Z</dcterms:modified>
  <cp:category/>
  <cp:version/>
  <cp:contentType/>
  <cp:contentStatus/>
</cp:coreProperties>
</file>