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7"/>
  </bookViews>
  <sheets>
    <sheet name="1_Moyens" sheetId="1" r:id="rId1"/>
    <sheet name="2_Accroissement" sheetId="2" r:id="rId2"/>
    <sheet name="3_Traitement_4_Conservation" sheetId="3" r:id="rId3"/>
    <sheet name="5_Occupation_espace" sheetId="4" r:id="rId4"/>
    <sheet name="6_Numerisation" sheetId="5" r:id="rId5"/>
    <sheet name="7_Mise_en_ligne" sheetId="6" r:id="rId6"/>
    <sheet name="8_Communication" sheetId="7" r:id="rId7"/>
    <sheet name="9_Internet_10_Action_scientifique_culturelle" sheetId="8" r:id="rId8"/>
  </sheets>
  <definedNames>
    <definedName name="_xlnm.Print_Area" localSheetId="0">'1_Moyens'!$A$1:$H$33</definedName>
    <definedName name="_xlnm.Print_Titles" localSheetId="0">'1_Moyens'!$1:$2</definedName>
    <definedName name="_xlnm.Print_Area" localSheetId="1">'2_Accroissement'!$A$1:$L$33</definedName>
    <definedName name="_xlnm.Print_Titles" localSheetId="1">'2_Accroissement'!$1:$2</definedName>
    <definedName name="_xlnm.Print_Area" localSheetId="2">'3_Traitement_4_Conservation'!$A$1:$L$33</definedName>
    <definedName name="_xlnm.Print_Titles" localSheetId="2">'3_Traitement_4_Conservation'!$1:$3</definedName>
    <definedName name="_xlnm.Print_Area" localSheetId="3">'5_Occupation_espace'!$A$1:$E$33</definedName>
    <definedName name="_xlnm.Print_Titles" localSheetId="3">'5_Occupation_espace'!$1:$2</definedName>
    <definedName name="_xlnm.Print_Area" localSheetId="4">'6_Numerisation'!$A$1:$G$33</definedName>
    <definedName name="_xlnm.Print_Titles" localSheetId="4">'6_Numerisation'!$1:$2</definedName>
    <definedName name="_xlnm.Print_Area" localSheetId="5">'7_Mise_en_ligne'!$A$1:$L$32</definedName>
    <definedName name="_xlnm.Print_Titles" localSheetId="5">'7_Mise_en_ligne'!$1:$2</definedName>
    <definedName name="_xlnm.Print_Area" localSheetId="6">'8_Communication'!$A$2:$M$33</definedName>
    <definedName name="_xlnm.Print_Titles" localSheetId="6">'8_Communication'!$1:$2</definedName>
    <definedName name="_xlnm.Print_Area" localSheetId="7">'9_Internet_10_Action_scientifique_culturelle'!$A$1:$M$33</definedName>
    <definedName name="_xlnm.Print_Titles" localSheetId="7">'9_Internet_10_Action_scientifique_culturelle'!$1:$2</definedName>
    <definedName name="Excel_BuiltIn_Print_Area_1_1">'1_Moyens'!$A$2:$H$33</definedName>
    <definedName name="Excel_BuiltIn_Print_Area_1_1_1">'1_Moyens'!$A$2:$H$33</definedName>
    <definedName name="Excel_BuiltIn_Print_Area_1_1_1_1">"$#REF !.$A$1:$E$2"</definedName>
    <definedName name="Excel_BuiltIn_Print_Area_1_1_1_1_1">'1_Moyens'!$A$2:$B$33</definedName>
    <definedName name="Excel_BuiltIn_Print_Area_10_1">NA()</definedName>
    <definedName name="Excel_BuiltIn_Print_Area_10_1_1">"$#REF !.$A$1:$F$2"</definedName>
    <definedName name="Excel_BuiltIn_Print_Area_12_1">"$#REF !.$A$1:$E$1"</definedName>
    <definedName name="Excel_BuiltIn_Print_Area_12_1_1">NA()</definedName>
    <definedName name="Excel_BuiltIn_Print_Area_13_1">NA()</definedName>
    <definedName name="Excel_BuiltIn_Print_Area_13_1_1">NA()</definedName>
    <definedName name="Excel_BuiltIn_Print_Area_14_1_1">NA()</definedName>
    <definedName name="Excel_BuiltIn_Print_Area_16_1">"$#REF !.$A$1:$F$2"</definedName>
    <definedName name="Excel_BuiltIn_Print_Area_19">"$#REF !.$A$1:$E$2"</definedName>
    <definedName name="Excel_BuiltIn_Print_Area_2_1">'2_Accroissement'!$A$1:$M$115</definedName>
    <definedName name="Excel_BuiltIn_Print_Area_2_1_1">'2_Accroissement'!$A$2:$L$111</definedName>
    <definedName name="Excel_BuiltIn_Print_Area_21">"$#REF !.$A$1:$E$1"</definedName>
    <definedName name="Excel_BuiltIn_Print_Area_23">"$#REF !.$A$1:$F$2"</definedName>
    <definedName name="Excel_BuiltIn_Print_Area_3_1">'3_Traitement_4_Conservation'!$A$1:$J$115</definedName>
    <definedName name="Excel_BuiltIn_Print_Area_3_1_1">'3_Traitement_4_Conservation'!$A$2:$F$114</definedName>
    <definedName name="Excel_BuiltIn_Print_Area_3_1_1_1">NA()</definedName>
    <definedName name="Excel_BuiltIn_Print_Area_3_1_1_1_1">NA()</definedName>
    <definedName name="Excel_BuiltIn_Print_Area_4_1">#REF!</definedName>
    <definedName name="Excel_BuiltIn_Print_Area_4_1_1">'5_Occupation_espace'!$A$2:$F$109</definedName>
    <definedName name="Excel_BuiltIn_Print_Area_4_1_1_1">NA()</definedName>
    <definedName name="Excel_BuiltIn_Print_Area_5_1">'5_Occupation_espace'!$A$2:$F$114</definedName>
    <definedName name="Excel_BuiltIn_Print_Area_5_1_1">'6_Numerisation'!$A$2:$H$111</definedName>
    <definedName name="Excel_BuiltIn_Print_Area_5_1_1_1">NA()</definedName>
    <definedName name="Excel_BuiltIn_Print_Area_5_1_1_1_1">NA()</definedName>
    <definedName name="Excel_BuiltIn_Print_Area_5_1_1_1_11">NA()</definedName>
    <definedName name="Excel_BuiltIn_Print_Area_5_1_1_1_1_1">NA()</definedName>
    <definedName name="Excel_BuiltIn_Print_Area_6_1">'6_Numerisation'!$A$2:$H$115</definedName>
    <definedName name="Excel_BuiltIn_Print_Area_6_1_1">NA()</definedName>
    <definedName name="Excel_BuiltIn_Print_Area_7_1">'8_Communication'!$A$2:$N$115</definedName>
    <definedName name="Excel_BuiltIn_Print_Area_7_11">'7_Mise_en_ligne'!$A$2:$L$114</definedName>
    <definedName name="Excel_BuiltIn_Print_Area_7_1_1">'8_Communication'!$A$2:$N$109</definedName>
    <definedName name="Excel_BuiltIn_Print_Area_7_1_1_1">"$#REF !.$A$1:$C$2"</definedName>
    <definedName name="Excel_BuiltIn_Print_Area_8_1">'9_Internet_10_Action_scientifique_culturelle'!$A$2:$L$111</definedName>
    <definedName name="Excel_BuiltIn_Print_Area_8_1_1">NA()</definedName>
    <definedName name="Excel_BuiltIn_Print_Area_8_1_1_1">"$#REF !.$A$1:$G$2"</definedName>
    <definedName name="Excel_BuiltIn_Print_Area_8_1_1_1_1">NA()</definedName>
    <definedName name="Excel_BuiltIn_Print_Area_9">'9_Internet_10_Action_scientifique_culturelle'!$A$1:$M$115</definedName>
    <definedName name="Excel_BuiltIn_Print_Area_9_1">#REF!</definedName>
    <definedName name="Excel_BuiltIn_Print_Area_9_1_1">NA()</definedName>
    <definedName name="Excel_BuiltIn_Print_Titles_1_1">'1_Moyens'!$A$1:$II$2</definedName>
    <definedName name="Excel_BuiltIn_Print_Titles_1_1_1">'1_Moyens'!$A$2:$IH$3</definedName>
    <definedName name="Excel_BuiltIn_Print_Titles_1_1_1_1">'1_Moyens'!$A$2:$EX$3</definedName>
    <definedName name="Excel_BuiltIn_Print_Titles_2_1">'2_Accroissement'!$A$2:$IU$3</definedName>
    <definedName name="Excel_BuiltIn_Print_Titles_3_1">'3_Traitement_4_Conservation'!$A$1:$IS$3</definedName>
    <definedName name="Excel_BuiltIn_Print_Titles_3_1_1">'3_Traitement_4_Conservation'!$A$2:$IN$3</definedName>
    <definedName name="Excel_BuiltIn_Print_Titles_4_1">(#REF!,#REF!)</definedName>
    <definedName name="Excel_BuiltIn_Print_Titles_4_1_1">'5_Occupation_espace'!$A$2:$IU$3</definedName>
    <definedName name="Excel_BuiltIn_Print_Titles_5_1">'6_Numerisation'!$A$2:$IU$3</definedName>
    <definedName name="Excel_BuiltIn_Print_Titles_6_1">'7_Mise_en_ligne'!$A$2:$IS$3</definedName>
    <definedName name="Excel_BuiltIn_Print_Titles_7_1">'7_Mise_en_ligne'!$A$1:$IU$2</definedName>
    <definedName name="Excel_BuiltIn_Print_Titles_7_1_1">'8_Communication'!$A$2:$IS$3</definedName>
    <definedName name="Excel_BuiltIn_Print_Titles_8_1">'8_Communication'!$A$1:$IU$2</definedName>
    <definedName name="Excel_BuiltIn_Print_Titles_8_1_1">'9_Internet_10_Action_scientifique_culturelle'!$A$2:$IS$3</definedName>
    <definedName name="Excel_BuiltIn_Print_Titles_8_1_1_1">NA()</definedName>
    <definedName name="Excel_BuiltIn_Print_Titles_9">'9_Internet_10_Action_scientifique_culturelle'!$A$1:$IU$2</definedName>
    <definedName name="Excel_BuiltIn_Print_Titles_9_1">#REF!</definedName>
    <definedName name="sPath">NA()</definedName>
  </definedNames>
  <calcPr fullCalcOnLoad="1"/>
</workbook>
</file>

<file path=xl/sharedStrings.xml><?xml version="1.0" encoding="utf-8"?>
<sst xmlns="http://schemas.openxmlformats.org/spreadsheetml/2006/main" count="695" uniqueCount="122">
  <si>
    <t>1 – Moyens</t>
  </si>
  <si>
    <t>Région</t>
  </si>
  <si>
    <t>Population</t>
  </si>
  <si>
    <t>Agents</t>
  </si>
  <si>
    <t xml:space="preserve">Agents – ETP 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</si>
  <si>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</si>
  <si>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</si>
  <si>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</si>
  <si>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</si>
  <si>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Alsace</t>
  </si>
  <si>
    <t>n.c.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</si>
  <si>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</si>
  <si>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</si>
  <si>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</si>
  <si>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</si>
  <si>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</si>
  <si>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</si>
  <si>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</si>
  <si>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</si>
  <si>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</si>
  <si>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</si>
  <si>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</si>
  <si>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</si>
  <si>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</si>
  <si>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</si>
  <si>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</si>
  <si>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</si>
  <si>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Midi-Pyrénées</t>
  </si>
  <si>
    <t>n.c</t>
  </si>
  <si>
    <t>Nord-Pas-de-Calais</t>
  </si>
  <si>
    <t>Pays de la Loire</t>
  </si>
  <si>
    <t>Picardie</t>
  </si>
  <si>
    <t>Poitou-Charentes</t>
  </si>
  <si>
    <t>Provence-Alpes-Côte d'Azur</t>
  </si>
  <si>
    <t>Rhône-Alpes</t>
  </si>
  <si>
    <t>Réunion</t>
  </si>
  <si>
    <t>TOTAL – 21 AR</t>
  </si>
  <si>
    <t>Moyenne</t>
  </si>
  <si>
    <t>Médiane</t>
  </si>
  <si>
    <t>Maximum</t>
  </si>
  <si>
    <t>Minimum</t>
  </si>
  <si>
    <t>2 – Accroissement des fonds</t>
  </si>
  <si>
    <t>Tableaux de gestion achevés et validés en 2013</t>
  </si>
  <si>
    <t>Tableaux de gestion actualisés en 2013</t>
  </si>
  <si>
    <t>Accroissement des fonds en 2013 (ml)</t>
  </si>
  <si>
    <t>Accroissement des fonds publics en 2013 (ml)</t>
  </si>
  <si>
    <t>Accroisse-ment des fonds en 2013 (Go)</t>
  </si>
  <si>
    <t>Accroisse-ment des fonds publics en 2013 (unités)</t>
  </si>
  <si>
    <t>Accroisse-ment des fonds privés en 2013 (ml)</t>
  </si>
  <si>
    <t>Accroisse-ment des fonds privés en 2013 (unités)</t>
  </si>
  <si>
    <t>Accroisse-ment de la bibliothèque  (ml)</t>
  </si>
  <si>
    <t xml:space="preserve"> Fonds conservés au 31 décembre  (ml)</t>
  </si>
  <si>
    <t>Actions relatives à l'archivage électronique (oui/non)</t>
  </si>
  <si>
    <t>Non</t>
  </si>
  <si>
    <t>Oui</t>
  </si>
  <si>
    <t xml:space="preserve">Auvergne </t>
  </si>
  <si>
    <t>TOTAL</t>
  </si>
  <si>
    <t>/</t>
  </si>
  <si>
    <t>3 – Instrument de recherche</t>
  </si>
  <si>
    <t>4 – Conservation et restauration</t>
  </si>
  <si>
    <t>Fonds munis d’un instrument de recherche en 2013 (ml)</t>
  </si>
  <si>
    <t>Total des fonds munis d’un instrument de recherche (ml)</t>
  </si>
  <si>
    <t>Fonds munis d'un instrument de recherche sur le total des fonds conservés (%)</t>
  </si>
  <si>
    <t>Fonds bien conditionnés sur le total des fonds conservés (%)</t>
  </si>
  <si>
    <t xml:space="preserve"> Magasins (m²)</t>
  </si>
  <si>
    <t>Magasins aux normes sur le total des magasins (%)</t>
  </si>
  <si>
    <t>Surface totale du bâtiment (m²)</t>
  </si>
  <si>
    <t>Fonds microfilmés dans l’année (ml)</t>
  </si>
  <si>
    <t>Opérations de restauration (unités)</t>
  </si>
  <si>
    <t>Budget attribué à la restauration (externalisée)</t>
  </si>
  <si>
    <t>Présence d’un atelier de restauration (oui/non)</t>
  </si>
  <si>
    <t xml:space="preserve">Non </t>
  </si>
  <si>
    <t xml:space="preserve"> n.c.</t>
  </si>
  <si>
    <t>5 – Occupation de l'espace</t>
  </si>
  <si>
    <t>Métrage équipé (ml)</t>
  </si>
  <si>
    <t>Métrage occupé (ml)</t>
  </si>
  <si>
    <t>Taux d'occupation (%)</t>
  </si>
  <si>
    <t>Métrage linéaire disponible au 31 décembre 2013</t>
  </si>
  <si>
    <t xml:space="preserve">6 – Numérisation </t>
  </si>
  <si>
    <t>Pages numérisées en 2013</t>
  </si>
  <si>
    <t>Total des pages numérisées</t>
  </si>
  <si>
    <t>dont état civil</t>
  </si>
  <si>
    <t>Images numérisées en 2013</t>
  </si>
  <si>
    <t>Total des images numérisées</t>
  </si>
  <si>
    <t>dont cadastre et plans</t>
  </si>
  <si>
    <t>7 – Mise en ligne</t>
  </si>
  <si>
    <t>Année de mise en service du site Internet</t>
  </si>
  <si>
    <t xml:space="preserve">Pages mises en ligne </t>
  </si>
  <si>
    <t>Pages mises en ligne sur le total des pages numérisées (%)</t>
  </si>
  <si>
    <t xml:space="preserve">Images mises en ligne </t>
  </si>
  <si>
    <t>Images mises en ligne sur le total des images numérisées (%)</t>
  </si>
  <si>
    <t xml:space="preserve">Pages disponibles en local </t>
  </si>
  <si>
    <t>Pages disponibles en local sur le total des pages numérisées (%)</t>
  </si>
  <si>
    <t>Images disponibles en local</t>
  </si>
  <si>
    <t>Images disponibles en local sur le total des images numérisées (%)</t>
  </si>
  <si>
    <t>8 – Communication</t>
  </si>
  <si>
    <t>Lecteurs inscrits</t>
  </si>
  <si>
    <t>dont généalogistes</t>
  </si>
  <si>
    <t>%</t>
  </si>
  <si>
    <t>dont chercheurs/ scientifiques</t>
  </si>
  <si>
    <t>dont recherches individuelles/ administratives</t>
  </si>
  <si>
    <t xml:space="preserve"> %</t>
  </si>
  <si>
    <t>Séances de travail</t>
  </si>
  <si>
    <t xml:space="preserve">Communications </t>
  </si>
  <si>
    <t>Recherches par correspondance</t>
  </si>
  <si>
    <t xml:space="preserve">Demandes de dérogation instruites </t>
  </si>
  <si>
    <t xml:space="preserve">Articles accordés </t>
  </si>
  <si>
    <t>9 – Consultation en ligne</t>
  </si>
  <si>
    <t>10 – Expositions et animations</t>
  </si>
  <si>
    <t xml:space="preserve">Pages et images vues </t>
  </si>
  <si>
    <t>Connexions sur le site Internet</t>
  </si>
  <si>
    <t>Visiteurs uniques</t>
  </si>
  <si>
    <t xml:space="preserve">Expositions aux Archives régionales </t>
  </si>
  <si>
    <t>Nombre total de visiteurs</t>
  </si>
  <si>
    <t>Nombre de visiteurs scolaires</t>
  </si>
  <si>
    <t xml:space="preserve">Expositions réalisées avec d'autres services </t>
  </si>
  <si>
    <t>Expositions itinérantes créées dans l’année</t>
  </si>
  <si>
    <t>Expositions virtuelles  (oui/non)</t>
  </si>
  <si>
    <t>Lecture, conférence, spectacle (oui/non)</t>
  </si>
  <si>
    <t>Scolaires accueillis</t>
  </si>
  <si>
    <t>Public des conférences, lectures et autres</t>
  </si>
  <si>
    <t>Champagne-Ardenne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</si>
</sst>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0"/>
    <numFmt numFmtId="167" formatCode="#,##0.00\ [$€-40C];[RED]\-#,##0.00\ [$€-40C]"/>
    <numFmt numFmtId="168" formatCode="#,##0\ [$€-40C];\-#,##0\ [$€-40C]"/>
    <numFmt numFmtId="169" formatCode="0.0"/>
    <numFmt numFmtId="170" formatCode="#,##0\ [$€-40C];[RED]\-#,##0\ [$€-40C]"/>
    <numFmt numFmtId="171" formatCode="#,##0.00"/>
    <numFmt numFmtId="172" formatCode="0.00"/>
    <numFmt numFmtId="173" formatCode="00"/>
    <numFmt numFmtId="174" formatCode="#,##0.00;[RED]\-#,##0.00"/>
    <numFmt numFmtId="175" formatCode="0%"/>
    <numFmt numFmtId="176" formatCode="0.00%"/>
    <numFmt numFmtId="177" formatCode="YYYY"/>
  </numFmts>
  <fonts count="35"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b/>
      <sz val="11"/>
      <name val="Times New Roman"/>
      <family val="1"/>
    </font>
    <font>
      <b/>
      <sz val="10.5"/>
      <color indexed="9"/>
      <name val="Times New Roman"/>
      <family val="1"/>
    </font>
    <font>
      <sz val="11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9"/>
      <name val="Arial"/>
      <family val="2"/>
    </font>
    <font>
      <b/>
      <sz val="9"/>
      <color indexed="9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sz val="10.5"/>
      <color indexed="8"/>
      <name val="Times New Roman"/>
      <family val="1"/>
    </font>
    <font>
      <b/>
      <sz val="9"/>
      <name val="Arial"/>
      <family val="2"/>
    </font>
    <font>
      <i/>
      <sz val="10.5"/>
      <color indexed="8"/>
      <name val="Times New Roman"/>
      <family val="1"/>
    </font>
    <font>
      <i/>
      <sz val="9"/>
      <name val="Arial"/>
      <family val="2"/>
    </font>
    <font>
      <sz val="9"/>
      <name val="Palatino Linotype"/>
      <family val="1"/>
    </font>
    <font>
      <i/>
      <sz val="10.5"/>
      <color indexed="23"/>
      <name val="Times New Roman"/>
      <family val="1"/>
    </font>
    <font>
      <b/>
      <sz val="10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07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4" fontId="19" fillId="8" borderId="10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1" fillId="8" borderId="10" xfId="0" applyFont="1" applyFill="1" applyBorder="1" applyAlignment="1">
      <alignment horizontal="center" vertical="center" wrapText="1"/>
    </xf>
    <xf numFmtId="165" fontId="18" fillId="8" borderId="10" xfId="0" applyNumberFormat="1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/>
    </xf>
    <xf numFmtId="165" fontId="18" fillId="0" borderId="10" xfId="0" applyNumberFormat="1" applyFont="1" applyBorder="1" applyAlignment="1">
      <alignment/>
    </xf>
    <xf numFmtId="164" fontId="18" fillId="0" borderId="10" xfId="0" applyFont="1" applyBorder="1" applyAlignment="1">
      <alignment/>
    </xf>
    <xf numFmtId="168" fontId="22" fillId="0" borderId="10" xfId="0" applyNumberFormat="1" applyFont="1" applyBorder="1" applyAlignment="1">
      <alignment horizontal="right"/>
    </xf>
    <xf numFmtId="168" fontId="18" fillId="0" borderId="10" xfId="0" applyNumberFormat="1" applyFont="1" applyBorder="1" applyAlignment="1">
      <alignment horizontal="right"/>
    </xf>
    <xf numFmtId="164" fontId="21" fillId="24" borderId="10" xfId="0" applyFont="1" applyFill="1" applyBorder="1" applyAlignment="1">
      <alignment/>
    </xf>
    <xf numFmtId="165" fontId="18" fillId="24" borderId="10" xfId="0" applyNumberFormat="1" applyFont="1" applyFill="1" applyBorder="1" applyAlignment="1">
      <alignment/>
    </xf>
    <xf numFmtId="164" fontId="18" fillId="24" borderId="10" xfId="0" applyFont="1" applyFill="1" applyBorder="1" applyAlignment="1">
      <alignment/>
    </xf>
    <xf numFmtId="168" fontId="18" fillId="24" borderId="10" xfId="0" applyNumberFormat="1" applyFont="1" applyFill="1" applyBorder="1" applyAlignment="1">
      <alignment horizontal="right"/>
    </xf>
    <xf numFmtId="164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 horizontal="right"/>
    </xf>
    <xf numFmtId="164" fontId="18" fillId="0" borderId="0" xfId="0" applyFont="1" applyFill="1" applyAlignment="1">
      <alignment/>
    </xf>
    <xf numFmtId="168" fontId="22" fillId="24" borderId="1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/>
    </xf>
    <xf numFmtId="164" fontId="18" fillId="0" borderId="10" xfId="0" applyFont="1" applyFill="1" applyBorder="1" applyAlignment="1">
      <alignment/>
    </xf>
    <xf numFmtId="168" fontId="18" fillId="0" borderId="10" xfId="0" applyNumberFormat="1" applyFont="1" applyFill="1" applyBorder="1" applyAlignment="1">
      <alignment horizontal="right"/>
    </xf>
    <xf numFmtId="164" fontId="23" fillId="0" borderId="10" xfId="0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/>
    </xf>
    <xf numFmtId="169" fontId="23" fillId="0" borderId="10" xfId="0" applyNumberFormat="1" applyFont="1" applyFill="1" applyBorder="1" applyAlignment="1">
      <alignment/>
    </xf>
    <xf numFmtId="170" fontId="23" fillId="0" borderId="10" xfId="0" applyNumberFormat="1" applyFont="1" applyFill="1" applyBorder="1" applyAlignment="1">
      <alignment/>
    </xf>
    <xf numFmtId="164" fontId="22" fillId="0" borderId="10" xfId="0" applyFont="1" applyFill="1" applyBorder="1" applyAlignment="1">
      <alignment horizontal="right" wrapText="1"/>
    </xf>
    <xf numFmtId="165" fontId="22" fillId="0" borderId="10" xfId="0" applyNumberFormat="1" applyFont="1" applyFill="1" applyBorder="1" applyAlignment="1">
      <alignment/>
    </xf>
    <xf numFmtId="169" fontId="22" fillId="0" borderId="10" xfId="0" applyNumberFormat="1" applyFont="1" applyFill="1" applyBorder="1" applyAlignment="1">
      <alignment/>
    </xf>
    <xf numFmtId="170" fontId="22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 horizontal="right"/>
    </xf>
    <xf numFmtId="169" fontId="22" fillId="0" borderId="10" xfId="0" applyNumberFormat="1" applyFont="1" applyFill="1" applyBorder="1" applyAlignment="1">
      <alignment horizontal="right"/>
    </xf>
    <xf numFmtId="170" fontId="22" fillId="0" borderId="10" xfId="0" applyNumberFormat="1" applyFont="1" applyFill="1" applyBorder="1" applyAlignment="1">
      <alignment horizontal="right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64" fontId="19" fillId="8" borderId="1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5" fillId="0" borderId="0" xfId="0" applyFont="1" applyAlignment="1">
      <alignment horizontal="center"/>
    </xf>
    <xf numFmtId="164" fontId="18" fillId="0" borderId="0" xfId="0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171" fontId="18" fillId="0" borderId="10" xfId="0" applyNumberFormat="1" applyFont="1" applyBorder="1" applyAlignment="1">
      <alignment/>
    </xf>
    <xf numFmtId="164" fontId="18" fillId="0" borderId="10" xfId="0" applyFont="1" applyBorder="1" applyAlignment="1">
      <alignment horizontal="right"/>
    </xf>
    <xf numFmtId="164" fontId="18" fillId="0" borderId="0" xfId="0" applyFont="1" applyFill="1" applyBorder="1" applyAlignment="1">
      <alignment horizontal="right"/>
    </xf>
    <xf numFmtId="172" fontId="18" fillId="24" borderId="10" xfId="0" applyNumberFormat="1" applyFont="1" applyFill="1" applyBorder="1" applyAlignment="1">
      <alignment/>
    </xf>
    <xf numFmtId="171" fontId="18" fillId="24" borderId="10" xfId="0" applyNumberFormat="1" applyFont="1" applyFill="1" applyBorder="1" applyAlignment="1">
      <alignment/>
    </xf>
    <xf numFmtId="164" fontId="18" fillId="24" borderId="10" xfId="0" applyFont="1" applyFill="1" applyBorder="1" applyAlignment="1">
      <alignment horizontal="right"/>
    </xf>
    <xf numFmtId="170" fontId="21" fillId="0" borderId="10" xfId="0" applyNumberFormat="1" applyFont="1" applyFill="1" applyBorder="1" applyAlignment="1">
      <alignment/>
    </xf>
    <xf numFmtId="167" fontId="21" fillId="0" borderId="10" xfId="0" applyNumberFormat="1" applyFont="1" applyFill="1" applyBorder="1" applyAlignment="1">
      <alignment/>
    </xf>
    <xf numFmtId="171" fontId="21" fillId="0" borderId="10" xfId="0" applyNumberFormat="1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/>
    </xf>
    <xf numFmtId="171" fontId="23" fillId="0" borderId="10" xfId="0" applyNumberFormat="1" applyFont="1" applyFill="1" applyBorder="1" applyAlignment="1">
      <alignment/>
    </xf>
    <xf numFmtId="171" fontId="19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/>
    </xf>
    <xf numFmtId="171" fontId="18" fillId="0" borderId="10" xfId="0" applyNumberFormat="1" applyFont="1" applyFill="1" applyBorder="1" applyAlignment="1">
      <alignment/>
    </xf>
    <xf numFmtId="166" fontId="18" fillId="0" borderId="10" xfId="0" applyNumberFormat="1" applyFont="1" applyFill="1" applyBorder="1" applyAlignment="1">
      <alignment/>
    </xf>
    <xf numFmtId="164" fontId="26" fillId="0" borderId="10" xfId="0" applyFont="1" applyFill="1" applyBorder="1" applyAlignment="1">
      <alignment horizontal="right" wrapText="1"/>
    </xf>
    <xf numFmtId="164" fontId="18" fillId="0" borderId="10" xfId="0" applyNumberFormat="1" applyFont="1" applyFill="1" applyBorder="1" applyAlignment="1">
      <alignment horizontal="right"/>
    </xf>
    <xf numFmtId="171" fontId="18" fillId="0" borderId="1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right"/>
    </xf>
    <xf numFmtId="171" fontId="21" fillId="0" borderId="10" xfId="0" applyNumberFormat="1" applyFont="1" applyFill="1" applyBorder="1" applyAlignment="1">
      <alignment horizontal="right"/>
    </xf>
    <xf numFmtId="164" fontId="22" fillId="0" borderId="0" xfId="0" applyFont="1" applyFill="1" applyBorder="1" applyAlignment="1">
      <alignment horizontal="right" wrapText="1"/>
    </xf>
    <xf numFmtId="164" fontId="27" fillId="0" borderId="0" xfId="0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170" fontId="26" fillId="0" borderId="0" xfId="0" applyNumberFormat="1" applyFont="1" applyFill="1" applyBorder="1" applyAlignment="1">
      <alignment/>
    </xf>
    <xf numFmtId="171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 horizontal="center" wrapText="1"/>
    </xf>
    <xf numFmtId="164" fontId="18" fillId="0" borderId="0" xfId="0" applyFont="1" applyFill="1" applyBorder="1" applyAlignment="1">
      <alignment wrapText="1"/>
    </xf>
    <xf numFmtId="171" fontId="28" fillId="0" borderId="0" xfId="0" applyNumberFormat="1" applyFont="1" applyFill="1" applyBorder="1" applyAlignment="1">
      <alignment horizontal="right"/>
    </xf>
    <xf numFmtId="174" fontId="2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 applyAlignment="1">
      <alignment horizontal="right"/>
    </xf>
    <xf numFmtId="164" fontId="24" fillId="0" borderId="0" xfId="0" applyFont="1" applyFill="1" applyAlignment="1">
      <alignment/>
    </xf>
    <xf numFmtId="173" fontId="18" fillId="0" borderId="0" xfId="0" applyNumberFormat="1" applyFont="1" applyFill="1" applyBorder="1" applyAlignment="1">
      <alignment horizontal="left" wrapText="1"/>
    </xf>
    <xf numFmtId="164" fontId="24" fillId="7" borderId="0" xfId="0" applyFont="1" applyFill="1" applyAlignment="1">
      <alignment/>
    </xf>
    <xf numFmtId="173" fontId="18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71" fontId="18" fillId="0" borderId="0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horizontal="right" wrapText="1"/>
    </xf>
    <xf numFmtId="164" fontId="23" fillId="0" borderId="0" xfId="0" applyFont="1" applyFill="1" applyBorder="1" applyAlignment="1">
      <alignment/>
    </xf>
    <xf numFmtId="171" fontId="23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 horizontal="center"/>
    </xf>
    <xf numFmtId="164" fontId="29" fillId="0" borderId="0" xfId="0" applyFont="1" applyAlignment="1">
      <alignment/>
    </xf>
    <xf numFmtId="173" fontId="22" fillId="0" borderId="0" xfId="0" applyNumberFormat="1" applyFont="1" applyFill="1" applyBorder="1" applyAlignment="1">
      <alignment horizontal="right" wrapText="1"/>
    </xf>
    <xf numFmtId="164" fontId="22" fillId="0" borderId="0" xfId="0" applyFont="1" applyFill="1" applyBorder="1" applyAlignment="1">
      <alignment/>
    </xf>
    <xf numFmtId="171" fontId="30" fillId="0" borderId="0" xfId="0" applyNumberFormat="1" applyFont="1" applyFill="1" applyBorder="1" applyAlignment="1">
      <alignment/>
    </xf>
    <xf numFmtId="174" fontId="30" fillId="0" borderId="0" xfId="0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/>
    </xf>
    <xf numFmtId="164" fontId="22" fillId="0" borderId="0" xfId="0" applyFont="1" applyFill="1" applyBorder="1" applyAlignment="1">
      <alignment horizontal="center"/>
    </xf>
    <xf numFmtId="175" fontId="24" fillId="0" borderId="0" xfId="0" applyNumberFormat="1" applyFont="1" applyAlignment="1">
      <alignment/>
    </xf>
    <xf numFmtId="164" fontId="21" fillId="8" borderId="10" xfId="0" applyFont="1" applyFill="1" applyBorder="1" applyAlignment="1">
      <alignment horizontal="center" vertical="center" wrapText="1"/>
    </xf>
    <xf numFmtId="165" fontId="19" fillId="8" borderId="10" xfId="0" applyNumberFormat="1" applyFont="1" applyFill="1" applyBorder="1" applyAlignment="1">
      <alignment horizontal="center" wrapText="1"/>
    </xf>
    <xf numFmtId="171" fontId="21" fillId="0" borderId="10" xfId="0" applyNumberFormat="1" applyFont="1" applyBorder="1" applyAlignment="1">
      <alignment horizontal="right"/>
    </xf>
    <xf numFmtId="175" fontId="21" fillId="0" borderId="10" xfId="0" applyNumberFormat="1" applyFont="1" applyBorder="1" applyAlignment="1">
      <alignment horizontal="right"/>
    </xf>
    <xf numFmtId="165" fontId="26" fillId="0" borderId="10" xfId="0" applyNumberFormat="1" applyFont="1" applyBorder="1" applyAlignment="1">
      <alignment horizontal="right"/>
    </xf>
    <xf numFmtId="165" fontId="21" fillId="0" borderId="10" xfId="0" applyNumberFormat="1" applyFont="1" applyBorder="1" applyAlignment="1">
      <alignment/>
    </xf>
    <xf numFmtId="170" fontId="21" fillId="0" borderId="10" xfId="0" applyNumberFormat="1" applyFont="1" applyBorder="1" applyAlignment="1">
      <alignment/>
    </xf>
    <xf numFmtId="164" fontId="21" fillId="0" borderId="10" xfId="0" applyFont="1" applyBorder="1" applyAlignment="1">
      <alignment horizontal="right"/>
    </xf>
    <xf numFmtId="165" fontId="21" fillId="0" borderId="10" xfId="0" applyNumberFormat="1" applyFont="1" applyBorder="1" applyAlignment="1">
      <alignment horizontal="right"/>
    </xf>
    <xf numFmtId="171" fontId="21" fillId="24" borderId="10" xfId="0" applyNumberFormat="1" applyFont="1" applyFill="1" applyBorder="1" applyAlignment="1">
      <alignment horizontal="right"/>
    </xf>
    <xf numFmtId="175" fontId="21" fillId="24" borderId="10" xfId="0" applyNumberFormat="1" applyFont="1" applyFill="1" applyBorder="1" applyAlignment="1">
      <alignment horizontal="right"/>
    </xf>
    <xf numFmtId="165" fontId="21" fillId="24" borderId="10" xfId="0" applyNumberFormat="1" applyFont="1" applyFill="1" applyBorder="1" applyAlignment="1">
      <alignment horizontal="right"/>
    </xf>
    <xf numFmtId="165" fontId="21" fillId="24" borderId="10" xfId="0" applyNumberFormat="1" applyFont="1" applyFill="1" applyBorder="1" applyAlignment="1">
      <alignment/>
    </xf>
    <xf numFmtId="170" fontId="21" fillId="24" borderId="10" xfId="0" applyNumberFormat="1" applyFont="1" applyFill="1" applyBorder="1" applyAlignment="1">
      <alignment/>
    </xf>
    <xf numFmtId="164" fontId="21" fillId="24" borderId="10" xfId="0" applyFont="1" applyFill="1" applyBorder="1" applyAlignment="1">
      <alignment horizontal="right"/>
    </xf>
    <xf numFmtId="164" fontId="26" fillId="0" borderId="10" xfId="0" applyFont="1" applyBorder="1" applyAlignment="1">
      <alignment horizontal="right"/>
    </xf>
    <xf numFmtId="171" fontId="26" fillId="0" borderId="10" xfId="0" applyNumberFormat="1" applyFont="1" applyBorder="1" applyAlignment="1">
      <alignment horizontal="right"/>
    </xf>
    <xf numFmtId="175" fontId="21" fillId="0" borderId="10" xfId="0" applyNumberFormat="1" applyFont="1" applyFill="1" applyBorder="1" applyAlignment="1">
      <alignment/>
    </xf>
    <xf numFmtId="171" fontId="19" fillId="0" borderId="10" xfId="0" applyNumberFormat="1" applyFont="1" applyFill="1" applyBorder="1" applyAlignment="1">
      <alignment/>
    </xf>
    <xf numFmtId="175" fontId="19" fillId="0" borderId="10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167" fontId="19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175" fontId="21" fillId="0" borderId="10" xfId="0" applyNumberFormat="1" applyFont="1" applyFill="1" applyBorder="1" applyAlignment="1">
      <alignment horizontal="right"/>
    </xf>
    <xf numFmtId="166" fontId="21" fillId="0" borderId="10" xfId="0" applyNumberFormat="1" applyFont="1" applyFill="1" applyBorder="1" applyAlignment="1">
      <alignment horizontal="right"/>
    </xf>
    <xf numFmtId="165" fontId="21" fillId="0" borderId="10" xfId="0" applyNumberFormat="1" applyFont="1" applyFill="1" applyBorder="1" applyAlignment="1">
      <alignment horizontal="right"/>
    </xf>
    <xf numFmtId="175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/>
    </xf>
    <xf numFmtId="171" fontId="22" fillId="0" borderId="0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75" fontId="18" fillId="0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 horizontal="right"/>
    </xf>
    <xf numFmtId="175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 horizontal="right"/>
    </xf>
    <xf numFmtId="170" fontId="23" fillId="0" borderId="0" xfId="0" applyNumberFormat="1" applyFont="1" applyFill="1" applyBorder="1" applyAlignment="1">
      <alignment/>
    </xf>
    <xf numFmtId="164" fontId="29" fillId="0" borderId="0" xfId="0" applyFont="1" applyFill="1" applyAlignment="1">
      <alignment/>
    </xf>
    <xf numFmtId="175" fontId="22" fillId="0" borderId="0" xfId="0" applyNumberFormat="1" applyFont="1" applyFill="1" applyBorder="1" applyAlignment="1">
      <alignment/>
    </xf>
    <xf numFmtId="170" fontId="22" fillId="0" borderId="0" xfId="0" applyNumberFormat="1" applyFont="1" applyFill="1" applyBorder="1" applyAlignment="1">
      <alignment/>
    </xf>
    <xf numFmtId="175" fontId="24" fillId="0" borderId="0" xfId="0" applyNumberFormat="1" applyFont="1" applyFill="1" applyAlignment="1">
      <alignment/>
    </xf>
    <xf numFmtId="171" fontId="24" fillId="0" borderId="0" xfId="0" applyNumberFormat="1" applyFont="1" applyFill="1" applyAlignment="1">
      <alignment/>
    </xf>
    <xf numFmtId="171" fontId="21" fillId="0" borderId="10" xfId="0" applyNumberFormat="1" applyFont="1" applyBorder="1" applyAlignment="1">
      <alignment/>
    </xf>
    <xf numFmtId="175" fontId="21" fillId="0" borderId="10" xfId="0" applyNumberFormat="1" applyFont="1" applyBorder="1" applyAlignment="1">
      <alignment/>
    </xf>
    <xf numFmtId="171" fontId="18" fillId="0" borderId="0" xfId="0" applyNumberFormat="1" applyFont="1" applyFill="1" applyBorder="1" applyAlignment="1">
      <alignment horizontal="right"/>
    </xf>
    <xf numFmtId="171" fontId="21" fillId="24" borderId="10" xfId="0" applyNumberFormat="1" applyFont="1" applyFill="1" applyBorder="1" applyAlignment="1">
      <alignment/>
    </xf>
    <xf numFmtId="175" fontId="21" fillId="24" borderId="10" xfId="0" applyNumberFormat="1" applyFont="1" applyFill="1" applyBorder="1" applyAlignment="1">
      <alignment/>
    </xf>
    <xf numFmtId="164" fontId="0" fillId="0" borderId="10" xfId="0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 horizontal="center" wrapText="1"/>
    </xf>
    <xf numFmtId="164" fontId="18" fillId="0" borderId="0" xfId="0" applyFont="1" applyFill="1" applyBorder="1" applyAlignment="1">
      <alignment wrapText="1"/>
    </xf>
    <xf numFmtId="175" fontId="18" fillId="0" borderId="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 horizontal="left" wrapText="1"/>
    </xf>
    <xf numFmtId="164" fontId="29" fillId="0" borderId="0" xfId="0" applyFont="1" applyFill="1" applyBorder="1" applyAlignment="1">
      <alignment horizontal="center"/>
    </xf>
    <xf numFmtId="164" fontId="29" fillId="0" borderId="0" xfId="0" applyFont="1" applyFill="1" applyBorder="1" applyAlignment="1">
      <alignment horizontal="right"/>
    </xf>
    <xf numFmtId="171" fontId="29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 horizontal="right"/>
    </xf>
    <xf numFmtId="175" fontId="23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/>
    </xf>
    <xf numFmtId="165" fontId="24" fillId="0" borderId="0" xfId="0" applyNumberFormat="1" applyFont="1" applyFill="1" applyAlignment="1">
      <alignment/>
    </xf>
    <xf numFmtId="164" fontId="25" fillId="0" borderId="0" xfId="0" applyFont="1" applyFill="1" applyAlignment="1">
      <alignment horizontal="center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right"/>
    </xf>
    <xf numFmtId="164" fontId="32" fillId="0" borderId="0" xfId="0" applyFont="1" applyFill="1" applyAlignment="1">
      <alignment/>
    </xf>
    <xf numFmtId="164" fontId="0" fillId="0" borderId="0" xfId="0" applyFill="1" applyAlignment="1">
      <alignment/>
    </xf>
    <xf numFmtId="165" fontId="22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 wrapText="1"/>
    </xf>
    <xf numFmtId="173" fontId="21" fillId="0" borderId="0" xfId="0" applyNumberFormat="1" applyFont="1" applyFill="1" applyBorder="1" applyAlignment="1">
      <alignment horizontal="center" wrapText="1"/>
    </xf>
    <xf numFmtId="164" fontId="21" fillId="0" borderId="0" xfId="0" applyFont="1" applyFill="1" applyBorder="1" applyAlignment="1">
      <alignment wrapText="1"/>
    </xf>
    <xf numFmtId="165" fontId="29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166" fontId="21" fillId="0" borderId="10" xfId="0" applyNumberFormat="1" applyFont="1" applyBorder="1" applyAlignment="1">
      <alignment horizontal="right"/>
    </xf>
    <xf numFmtId="176" fontId="21" fillId="24" borderId="10" xfId="0" applyNumberFormat="1" applyFont="1" applyFill="1" applyBorder="1" applyAlignment="1">
      <alignment horizontal="right"/>
    </xf>
    <xf numFmtId="166" fontId="21" fillId="24" borderId="10" xfId="0" applyNumberFormat="1" applyFont="1" applyFill="1" applyBorder="1" applyAlignment="1">
      <alignment horizontal="right"/>
    </xf>
    <xf numFmtId="164" fontId="21" fillId="0" borderId="10" xfId="0" applyNumberFormat="1" applyFont="1" applyBorder="1" applyAlignment="1">
      <alignment/>
    </xf>
    <xf numFmtId="176" fontId="21" fillId="24" borderId="10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164" fontId="22" fillId="0" borderId="0" xfId="0" applyFont="1" applyFill="1" applyBorder="1" applyAlignment="1">
      <alignment horizontal="right"/>
    </xf>
    <xf numFmtId="165" fontId="33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5" fontId="34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/>
    </xf>
    <xf numFmtId="164" fontId="26" fillId="24" borderId="10" xfId="0" applyFont="1" applyFill="1" applyBorder="1" applyAlignment="1">
      <alignment horizontal="right"/>
    </xf>
    <xf numFmtId="165" fontId="21" fillId="0" borderId="10" xfId="0" applyNumberFormat="1" applyFont="1" applyFill="1" applyBorder="1" applyAlignment="1">
      <alignment/>
    </xf>
    <xf numFmtId="164" fontId="18" fillId="0" borderId="0" xfId="0" applyFont="1" applyFill="1" applyBorder="1" applyAlignment="1">
      <alignment horizontal="right"/>
    </xf>
    <xf numFmtId="164" fontId="22" fillId="0" borderId="0" xfId="0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75" fontId="23" fillId="0" borderId="0" xfId="0" applyNumberFormat="1" applyFont="1" applyFill="1" applyBorder="1" applyAlignment="1">
      <alignment horizontal="right"/>
    </xf>
    <xf numFmtId="165" fontId="21" fillId="0" borderId="1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164" fontId="18" fillId="0" borderId="0" xfId="0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Normal_Numérisation et activités photo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pane ySplit="2" topLeftCell="A15" activePane="bottomLeft" state="frozen"/>
      <selection pane="topLeft" activeCell="A1" sqref="A1"/>
      <selection pane="bottomLeft" activeCell="C17" sqref="C17"/>
    </sheetView>
  </sheetViews>
  <sheetFormatPr defaultColWidth="12.57421875" defaultRowHeight="12.75"/>
  <cols>
    <col min="1" max="1" width="25.57421875" style="1" customWidth="1"/>
    <col min="2" max="2" width="10.8515625" style="2" customWidth="1"/>
    <col min="3" max="3" width="9.7109375" style="1" customWidth="1"/>
    <col min="4" max="4" width="10.00390625" style="3" customWidth="1"/>
    <col min="5" max="5" width="13.57421875" style="1" customWidth="1"/>
    <col min="6" max="6" width="14.00390625" style="4" customWidth="1"/>
    <col min="7" max="8" width="14.57421875" style="4" customWidth="1"/>
    <col min="9" max="244" width="11.57421875" style="1" customWidth="1"/>
    <col min="245" max="16384" width="11.57421875" style="0" customWidth="1"/>
  </cols>
  <sheetData>
    <row r="1" spans="1:8" s="6" customFormat="1" ht="13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6" customFormat="1" ht="5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13.5">
      <c r="A3" s="9" t="s">
        <v>9</v>
      </c>
      <c r="B3" s="10">
        <v>1852325</v>
      </c>
      <c r="C3" s="11">
        <v>2</v>
      </c>
      <c r="D3" s="11">
        <v>2</v>
      </c>
      <c r="E3" s="12" t="s">
        <v>10</v>
      </c>
      <c r="F3" s="12" t="s">
        <v>10</v>
      </c>
      <c r="G3" s="12" t="s">
        <v>10</v>
      </c>
      <c r="H3" s="12" t="s">
        <v>10</v>
      </c>
    </row>
    <row r="4" spans="1:8" ht="13.5">
      <c r="A4" s="9" t="s">
        <v>11</v>
      </c>
      <c r="B4" s="10">
        <v>3254233</v>
      </c>
      <c r="C4" s="11">
        <v>3</v>
      </c>
      <c r="D4" s="11">
        <v>3</v>
      </c>
      <c r="E4" s="13">
        <v>15000</v>
      </c>
      <c r="F4" s="13">
        <v>0</v>
      </c>
      <c r="G4" s="13">
        <v>0</v>
      </c>
      <c r="H4" s="13">
        <v>0</v>
      </c>
    </row>
    <row r="5" spans="1:8" ht="13.5">
      <c r="A5" s="14" t="s">
        <v>12</v>
      </c>
      <c r="B5" s="15"/>
      <c r="C5" s="16"/>
      <c r="D5" s="16"/>
      <c r="E5" s="17"/>
      <c r="F5" s="17"/>
      <c r="G5" s="17"/>
      <c r="H5" s="17"/>
    </row>
    <row r="6" spans="1:8" ht="13.5">
      <c r="A6" s="9" t="s">
        <v>13</v>
      </c>
      <c r="B6" s="10">
        <v>1467522</v>
      </c>
      <c r="C6" s="11">
        <v>2</v>
      </c>
      <c r="D6" s="11">
        <v>1.5</v>
      </c>
      <c r="E6" s="12" t="s">
        <v>10</v>
      </c>
      <c r="F6" s="12" t="s">
        <v>10</v>
      </c>
      <c r="G6" s="12" t="s">
        <v>10</v>
      </c>
      <c r="H6" s="12" t="s">
        <v>10</v>
      </c>
    </row>
    <row r="7" spans="1:8" ht="13.5">
      <c r="A7" s="9" t="s">
        <v>14</v>
      </c>
      <c r="B7" s="10">
        <v>1642000</v>
      </c>
      <c r="C7" s="11">
        <v>2</v>
      </c>
      <c r="D7" s="11">
        <v>1.75</v>
      </c>
      <c r="E7" s="12" t="s">
        <v>10</v>
      </c>
      <c r="F7" s="12" t="s">
        <v>10</v>
      </c>
      <c r="G7" s="12" t="s">
        <v>10</v>
      </c>
      <c r="H7" s="12" t="s">
        <v>10</v>
      </c>
    </row>
    <row r="8" spans="1:21" ht="13.5">
      <c r="A8" s="9" t="s">
        <v>15</v>
      </c>
      <c r="B8" s="10">
        <v>3321164</v>
      </c>
      <c r="C8" s="11">
        <v>3</v>
      </c>
      <c r="D8" s="11">
        <v>3</v>
      </c>
      <c r="E8" s="13">
        <v>0</v>
      </c>
      <c r="F8" s="13">
        <v>11180.65</v>
      </c>
      <c r="G8" s="13">
        <v>0</v>
      </c>
      <c r="H8" s="13">
        <v>0</v>
      </c>
      <c r="L8" s="18"/>
      <c r="M8" s="19"/>
      <c r="N8" s="18"/>
      <c r="O8" s="18"/>
      <c r="P8" s="20"/>
      <c r="Q8" s="20"/>
      <c r="R8" s="20"/>
      <c r="S8" s="20"/>
      <c r="T8" s="21"/>
      <c r="U8" s="21"/>
    </row>
    <row r="9" spans="1:8" ht="13.5">
      <c r="A9" s="9" t="s">
        <v>16</v>
      </c>
      <c r="B9" s="10">
        <v>2520000</v>
      </c>
      <c r="C9" s="11">
        <v>2</v>
      </c>
      <c r="D9" s="11">
        <v>2</v>
      </c>
      <c r="E9" s="12" t="s">
        <v>10</v>
      </c>
      <c r="F9" s="12" t="s">
        <v>10</v>
      </c>
      <c r="G9" s="12" t="s">
        <v>10</v>
      </c>
      <c r="H9" s="12" t="s">
        <v>10</v>
      </c>
    </row>
    <row r="10" spans="1:8" ht="13.5">
      <c r="A10" s="9" t="s">
        <v>17</v>
      </c>
      <c r="B10" s="10">
        <v>1335923</v>
      </c>
      <c r="C10" s="11">
        <v>2</v>
      </c>
      <c r="D10" s="11">
        <v>2</v>
      </c>
      <c r="E10" s="12" t="s">
        <v>10</v>
      </c>
      <c r="F10" s="12" t="s">
        <v>10</v>
      </c>
      <c r="G10" s="12" t="s">
        <v>10</v>
      </c>
      <c r="H10" s="12" t="s">
        <v>10</v>
      </c>
    </row>
    <row r="11" spans="1:8" ht="13.5">
      <c r="A11" s="14" t="s">
        <v>18</v>
      </c>
      <c r="B11" s="15"/>
      <c r="C11" s="16"/>
      <c r="D11" s="16"/>
      <c r="E11" s="22"/>
      <c r="F11" s="22"/>
      <c r="G11" s="22"/>
      <c r="H11" s="22"/>
    </row>
    <row r="12" spans="1:8" ht="13.5">
      <c r="A12" s="9" t="s">
        <v>19</v>
      </c>
      <c r="B12" s="23">
        <v>1171763</v>
      </c>
      <c r="C12" s="24">
        <v>3</v>
      </c>
      <c r="D12" s="24">
        <v>3</v>
      </c>
      <c r="E12" s="25">
        <v>0</v>
      </c>
      <c r="F12" s="25">
        <v>55048.61</v>
      </c>
      <c r="G12" s="25">
        <v>0</v>
      </c>
      <c r="H12" s="25">
        <v>76124</v>
      </c>
    </row>
    <row r="13" spans="1:8" ht="13.5">
      <c r="A13" s="9" t="s">
        <v>20</v>
      </c>
      <c r="B13" s="10">
        <v>403355</v>
      </c>
      <c r="C13" s="11">
        <v>3</v>
      </c>
      <c r="D13" s="11">
        <v>3</v>
      </c>
      <c r="E13" s="12" t="s">
        <v>10</v>
      </c>
      <c r="F13" s="12" t="s">
        <v>10</v>
      </c>
      <c r="G13" s="12" t="s">
        <v>10</v>
      </c>
      <c r="H13" s="12" t="s">
        <v>10</v>
      </c>
    </row>
    <row r="14" spans="1:8" ht="13.5">
      <c r="A14" s="14" t="s">
        <v>21</v>
      </c>
      <c r="B14" s="15"/>
      <c r="C14" s="16"/>
      <c r="D14" s="16"/>
      <c r="E14" s="17"/>
      <c r="F14" s="17"/>
      <c r="G14" s="17"/>
      <c r="H14" s="17"/>
    </row>
    <row r="15" spans="1:8" ht="13.5">
      <c r="A15" s="9" t="s">
        <v>22</v>
      </c>
      <c r="B15" s="10">
        <v>1851344</v>
      </c>
      <c r="C15" s="11">
        <v>2</v>
      </c>
      <c r="D15" s="11">
        <v>1.8</v>
      </c>
      <c r="E15" s="13">
        <v>5000</v>
      </c>
      <c r="F15" s="13">
        <v>0</v>
      </c>
      <c r="G15" s="13">
        <v>0</v>
      </c>
      <c r="H15" s="13">
        <v>0</v>
      </c>
    </row>
    <row r="16" spans="1:8" ht="13.5">
      <c r="A16" s="9" t="s">
        <v>23</v>
      </c>
      <c r="B16" s="10">
        <v>12000000</v>
      </c>
      <c r="C16" s="11">
        <v>9</v>
      </c>
      <c r="D16" s="11">
        <v>9</v>
      </c>
      <c r="E16" s="13">
        <v>22666</v>
      </c>
      <c r="F16" s="13">
        <v>0</v>
      </c>
      <c r="G16" s="13">
        <v>0</v>
      </c>
      <c r="H16" s="13">
        <v>0</v>
      </c>
    </row>
    <row r="17" spans="1:8" ht="13.5">
      <c r="A17" s="9" t="s">
        <v>24</v>
      </c>
      <c r="B17" s="10">
        <v>2686054</v>
      </c>
      <c r="C17" s="11">
        <v>4</v>
      </c>
      <c r="D17" s="11">
        <v>3.8</v>
      </c>
      <c r="E17" s="12" t="s">
        <v>10</v>
      </c>
      <c r="F17" s="12" t="s">
        <v>10</v>
      </c>
      <c r="G17" s="12" t="s">
        <v>10</v>
      </c>
      <c r="H17" s="12" t="s">
        <v>10</v>
      </c>
    </row>
    <row r="18" spans="1:8" ht="13.5">
      <c r="A18" s="9" t="s">
        <v>25</v>
      </c>
      <c r="B18" s="10">
        <v>741800</v>
      </c>
      <c r="C18" s="11">
        <v>1</v>
      </c>
      <c r="D18" s="11">
        <v>1</v>
      </c>
      <c r="E18" s="12" t="s">
        <v>10</v>
      </c>
      <c r="F18" s="12" t="s">
        <v>10</v>
      </c>
      <c r="G18" s="12" t="s">
        <v>10</v>
      </c>
      <c r="H18" s="12" t="s">
        <v>10</v>
      </c>
    </row>
    <row r="19" spans="1:8" ht="13.5">
      <c r="A19" s="9" t="s">
        <v>26</v>
      </c>
      <c r="B19" s="10">
        <v>2350000</v>
      </c>
      <c r="C19" s="11">
        <v>2</v>
      </c>
      <c r="D19" s="11">
        <v>2</v>
      </c>
      <c r="E19" s="12" t="s">
        <v>10</v>
      </c>
      <c r="F19" s="13">
        <v>24190</v>
      </c>
      <c r="G19" s="13">
        <v>0</v>
      </c>
      <c r="H19" s="13">
        <v>0</v>
      </c>
    </row>
    <row r="20" spans="1:8" ht="13.5">
      <c r="A20" s="9" t="s">
        <v>27</v>
      </c>
      <c r="B20" s="10">
        <v>2964000</v>
      </c>
      <c r="C20" s="11">
        <v>3</v>
      </c>
      <c r="D20" s="11">
        <v>2.15</v>
      </c>
      <c r="E20" s="13">
        <v>0</v>
      </c>
      <c r="F20" s="12" t="s">
        <v>28</v>
      </c>
      <c r="G20" s="13">
        <v>0</v>
      </c>
      <c r="H20" s="12" t="s">
        <v>10</v>
      </c>
    </row>
    <row r="21" spans="1:8" ht="13.5">
      <c r="A21" s="9" t="s">
        <v>29</v>
      </c>
      <c r="B21" s="10">
        <v>4042015</v>
      </c>
      <c r="C21" s="11">
        <v>10</v>
      </c>
      <c r="D21" s="11">
        <v>9.8</v>
      </c>
      <c r="E21" s="13">
        <v>0</v>
      </c>
      <c r="F21" s="13">
        <v>11000</v>
      </c>
      <c r="G21" s="13">
        <v>0</v>
      </c>
      <c r="H21" s="13">
        <v>0</v>
      </c>
    </row>
    <row r="22" spans="1:8" ht="13.5">
      <c r="A22" s="9" t="s">
        <v>30</v>
      </c>
      <c r="B22" s="10">
        <v>3571495</v>
      </c>
      <c r="C22" s="11">
        <v>6</v>
      </c>
      <c r="D22" s="11">
        <v>4.2</v>
      </c>
      <c r="E22" s="13">
        <v>97142.69</v>
      </c>
      <c r="F22" s="13">
        <v>9065</v>
      </c>
      <c r="G22" s="13">
        <v>1000</v>
      </c>
      <c r="H22" s="13">
        <v>0</v>
      </c>
    </row>
    <row r="23" spans="1:8" ht="13.5">
      <c r="A23" s="14" t="s">
        <v>31</v>
      </c>
      <c r="B23" s="15"/>
      <c r="C23" s="16"/>
      <c r="D23" s="16"/>
      <c r="E23" s="17"/>
      <c r="F23" s="17"/>
      <c r="G23" s="17"/>
      <c r="H23" s="17"/>
    </row>
    <row r="24" spans="1:8" ht="13.5">
      <c r="A24" s="9" t="s">
        <v>32</v>
      </c>
      <c r="B24" s="10">
        <v>1760575</v>
      </c>
      <c r="C24" s="11">
        <v>3</v>
      </c>
      <c r="D24" s="11">
        <v>2.1</v>
      </c>
      <c r="E24" s="12" t="s">
        <v>10</v>
      </c>
      <c r="F24" s="12" t="s">
        <v>10</v>
      </c>
      <c r="G24" s="12" t="s">
        <v>10</v>
      </c>
      <c r="H24" s="12" t="s">
        <v>10</v>
      </c>
    </row>
    <row r="25" spans="1:8" ht="13.5">
      <c r="A25" s="9" t="s">
        <v>33</v>
      </c>
      <c r="B25" s="10">
        <v>4916069</v>
      </c>
      <c r="C25" s="11">
        <v>11</v>
      </c>
      <c r="D25" s="11">
        <v>10.2</v>
      </c>
      <c r="E25" s="12" t="s">
        <v>10</v>
      </c>
      <c r="F25" s="12" t="s">
        <v>10</v>
      </c>
      <c r="G25" s="12" t="s">
        <v>10</v>
      </c>
      <c r="H25" s="12" t="s">
        <v>10</v>
      </c>
    </row>
    <row r="26" spans="1:8" ht="13.5">
      <c r="A26" s="9" t="s">
        <v>34</v>
      </c>
      <c r="B26" s="10">
        <v>6272000</v>
      </c>
      <c r="C26" s="11">
        <v>6</v>
      </c>
      <c r="D26" s="11">
        <v>0</v>
      </c>
      <c r="E26" s="12" t="s">
        <v>10</v>
      </c>
      <c r="F26" s="12" t="s">
        <v>10</v>
      </c>
      <c r="G26" s="12" t="s">
        <v>10</v>
      </c>
      <c r="H26" s="12" t="s">
        <v>10</v>
      </c>
    </row>
    <row r="27" spans="1:8" ht="13.5">
      <c r="A27" s="9" t="s">
        <v>35</v>
      </c>
      <c r="B27" s="10">
        <v>828581</v>
      </c>
      <c r="C27" s="11">
        <v>3</v>
      </c>
      <c r="D27" s="11">
        <v>3</v>
      </c>
      <c r="E27" s="13">
        <v>25000</v>
      </c>
      <c r="F27" s="13">
        <v>1413</v>
      </c>
      <c r="G27" s="13">
        <v>23635</v>
      </c>
      <c r="H27" s="13">
        <v>0</v>
      </c>
    </row>
    <row r="28" spans="1:8" ht="13.5">
      <c r="A28" s="9"/>
      <c r="B28" s="10"/>
      <c r="C28" s="11"/>
      <c r="D28" s="11"/>
      <c r="E28" s="13"/>
      <c r="F28" s="13"/>
      <c r="G28" s="13"/>
      <c r="H28" s="13"/>
    </row>
    <row r="29" spans="1:8" ht="13.5" customHeight="1">
      <c r="A29" s="26" t="s">
        <v>36</v>
      </c>
      <c r="B29" s="26"/>
      <c r="C29" s="27">
        <f aca="true" t="shared" si="0" ref="C29:H29">SUM(C3:C27)</f>
        <v>82</v>
      </c>
      <c r="D29" s="28">
        <f t="shared" si="0"/>
        <v>70.3</v>
      </c>
      <c r="E29" s="29">
        <f t="shared" si="0"/>
        <v>164808.69</v>
      </c>
      <c r="F29" s="29">
        <f t="shared" si="0"/>
        <v>111897.26</v>
      </c>
      <c r="G29" s="29">
        <f t="shared" si="0"/>
        <v>24635</v>
      </c>
      <c r="H29" s="29">
        <f t="shared" si="0"/>
        <v>76124</v>
      </c>
    </row>
    <row r="30" spans="1:8" ht="13.5" customHeight="1">
      <c r="A30" s="30" t="s">
        <v>37</v>
      </c>
      <c r="B30" s="30" t="s">
        <v>37</v>
      </c>
      <c r="C30" s="31">
        <f aca="true" t="shared" si="1" ref="C30:H30">AVERAGE(C3:C27)</f>
        <v>3.9047619047619047</v>
      </c>
      <c r="D30" s="32">
        <f t="shared" si="1"/>
        <v>3.3476190476190473</v>
      </c>
      <c r="E30" s="33">
        <f t="shared" si="1"/>
        <v>18312.076666666668</v>
      </c>
      <c r="F30" s="33">
        <f t="shared" si="1"/>
        <v>12433.028888888888</v>
      </c>
      <c r="G30" s="33">
        <f t="shared" si="1"/>
        <v>2463.5</v>
      </c>
      <c r="H30" s="33">
        <f t="shared" si="1"/>
        <v>8458.222222222223</v>
      </c>
    </row>
    <row r="31" spans="1:8" ht="13.5" customHeight="1">
      <c r="A31" s="30" t="s">
        <v>38</v>
      </c>
      <c r="B31" s="30" t="s">
        <v>38</v>
      </c>
      <c r="C31" s="31">
        <f aca="true" t="shared" si="2" ref="C31:H31">MEDIAN(C3:C27)</f>
        <v>3</v>
      </c>
      <c r="D31" s="32">
        <f t="shared" si="2"/>
        <v>2.15</v>
      </c>
      <c r="E31" s="33">
        <f t="shared" si="2"/>
        <v>5000</v>
      </c>
      <c r="F31" s="33">
        <f t="shared" si="2"/>
        <v>9065</v>
      </c>
      <c r="G31" s="33">
        <f t="shared" si="2"/>
        <v>0</v>
      </c>
      <c r="H31" s="33">
        <f t="shared" si="2"/>
        <v>0</v>
      </c>
    </row>
    <row r="32" spans="1:8" ht="13.5" customHeight="1">
      <c r="A32" s="30" t="s">
        <v>39</v>
      </c>
      <c r="B32" s="30" t="s">
        <v>39</v>
      </c>
      <c r="C32" s="31">
        <f aca="true" t="shared" si="3" ref="C32:H32">MAX(C3:C27)</f>
        <v>11</v>
      </c>
      <c r="D32" s="32">
        <f t="shared" si="3"/>
        <v>10.2</v>
      </c>
      <c r="E32" s="33">
        <f t="shared" si="3"/>
        <v>97142.69</v>
      </c>
      <c r="F32" s="33">
        <f t="shared" si="3"/>
        <v>55048.61</v>
      </c>
      <c r="G32" s="33">
        <f t="shared" si="3"/>
        <v>23635</v>
      </c>
      <c r="H32" s="33">
        <f t="shared" si="3"/>
        <v>76124</v>
      </c>
    </row>
    <row r="33" spans="1:8" ht="13.5" customHeight="1">
      <c r="A33" s="30" t="s">
        <v>40</v>
      </c>
      <c r="B33" s="30" t="s">
        <v>40</v>
      </c>
      <c r="C33" s="34">
        <f aca="true" t="shared" si="4" ref="C33:H33">MIN(C3:C27)</f>
        <v>1</v>
      </c>
      <c r="D33" s="35">
        <f t="shared" si="4"/>
        <v>0</v>
      </c>
      <c r="E33" s="36">
        <f t="shared" si="4"/>
        <v>0</v>
      </c>
      <c r="F33" s="36">
        <f t="shared" si="4"/>
        <v>0</v>
      </c>
      <c r="G33" s="36">
        <f t="shared" si="4"/>
        <v>0</v>
      </c>
      <c r="H33" s="36">
        <f t="shared" si="4"/>
        <v>0</v>
      </c>
    </row>
  </sheetData>
  <sheetProtection selectLockedCells="1" selectUnlockedCells="1"/>
  <mergeCells count="6">
    <mergeCell ref="A1:H1"/>
    <mergeCell ref="A29:B29"/>
    <mergeCell ref="A30:B30"/>
    <mergeCell ref="A31:B31"/>
    <mergeCell ref="A32:B32"/>
    <mergeCell ref="A33:B33"/>
  </mergeCells>
  <printOptions horizontalCentered="1"/>
  <pageMargins left="0.39375" right="0.39375" top="0.6347222222222222" bottom="0.19652777777777777" header="0.31527777777777777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12.57421875" defaultRowHeight="12.75"/>
  <cols>
    <col min="1" max="1" width="23.28125" style="37" customWidth="1"/>
    <col min="2" max="2" width="12.28125" style="37" customWidth="1"/>
    <col min="3" max="3" width="9.57421875" style="38" customWidth="1"/>
    <col min="4" max="4" width="13.28125" style="38" customWidth="1"/>
    <col min="5" max="5" width="12.57421875" style="39" customWidth="1"/>
    <col min="6" max="6" width="10.57421875" style="39" customWidth="1"/>
    <col min="7" max="7" width="9.00390625" style="39" customWidth="1"/>
    <col min="8" max="8" width="9.140625" style="38" customWidth="1"/>
    <col min="9" max="9" width="9.57421875" style="39" customWidth="1"/>
    <col min="10" max="10" width="10.28125" style="38" customWidth="1"/>
    <col min="11" max="11" width="12.140625" style="39" customWidth="1"/>
    <col min="12" max="12" width="11.57421875" style="37" customWidth="1"/>
    <col min="13" max="13" width="10.28125" style="0" customWidth="1"/>
    <col min="14" max="14" width="14.28125" style="0" customWidth="1"/>
    <col min="15" max="16384" width="11.57421875" style="37" customWidth="1"/>
  </cols>
  <sheetData>
    <row r="1" spans="1:14" s="42" customFormat="1" ht="12.7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/>
    </row>
    <row r="2" spans="1:14" s="42" customFormat="1" ht="72.75">
      <c r="A2" s="7" t="s">
        <v>1</v>
      </c>
      <c r="B2" s="8" t="s">
        <v>42</v>
      </c>
      <c r="C2" s="8" t="s">
        <v>43</v>
      </c>
      <c r="D2" s="8" t="s">
        <v>44</v>
      </c>
      <c r="E2" s="8" t="s">
        <v>45</v>
      </c>
      <c r="F2" s="8" t="s">
        <v>46</v>
      </c>
      <c r="G2" s="8" t="s">
        <v>47</v>
      </c>
      <c r="H2" s="8" t="s">
        <v>48</v>
      </c>
      <c r="I2" s="8" t="s">
        <v>49</v>
      </c>
      <c r="J2" s="8" t="s">
        <v>50</v>
      </c>
      <c r="K2" s="8" t="s">
        <v>51</v>
      </c>
      <c r="L2" s="8" t="s">
        <v>52</v>
      </c>
      <c r="M2" s="43"/>
      <c r="N2"/>
    </row>
    <row r="3" spans="1:13" ht="13.5">
      <c r="A3" s="44" t="s">
        <v>9</v>
      </c>
      <c r="B3" s="11">
        <v>0</v>
      </c>
      <c r="C3" s="11">
        <v>0</v>
      </c>
      <c r="D3" s="45">
        <v>148.34</v>
      </c>
      <c r="E3" s="45">
        <v>149.4</v>
      </c>
      <c r="F3" s="10">
        <v>0</v>
      </c>
      <c r="G3" s="11">
        <v>0</v>
      </c>
      <c r="H3" s="46">
        <v>0</v>
      </c>
      <c r="I3" s="11">
        <v>25</v>
      </c>
      <c r="J3" s="46">
        <v>0</v>
      </c>
      <c r="K3" s="11">
        <v>3101.59</v>
      </c>
      <c r="L3" s="47" t="s">
        <v>53</v>
      </c>
      <c r="M3" s="48"/>
    </row>
    <row r="4" spans="1:13" ht="13.5" customHeight="1">
      <c r="A4" s="44" t="s">
        <v>11</v>
      </c>
      <c r="B4" s="11">
        <v>0</v>
      </c>
      <c r="C4" s="11">
        <v>3</v>
      </c>
      <c r="D4" s="45">
        <v>152.4</v>
      </c>
      <c r="E4" s="45">
        <v>152.4</v>
      </c>
      <c r="F4" s="10">
        <v>0</v>
      </c>
      <c r="G4" s="11">
        <v>0</v>
      </c>
      <c r="H4" s="46">
        <v>0</v>
      </c>
      <c r="I4" s="11">
        <v>0</v>
      </c>
      <c r="J4" s="46">
        <v>0</v>
      </c>
      <c r="K4" s="11">
        <v>2635</v>
      </c>
      <c r="L4" s="47" t="s">
        <v>54</v>
      </c>
      <c r="M4" s="48"/>
    </row>
    <row r="5" spans="1:13" ht="13.5" customHeight="1">
      <c r="A5" s="14" t="s">
        <v>55</v>
      </c>
      <c r="B5" s="16"/>
      <c r="C5" s="16"/>
      <c r="D5" s="49"/>
      <c r="E5" s="49"/>
      <c r="F5" s="15"/>
      <c r="G5" s="16"/>
      <c r="H5" s="50"/>
      <c r="I5" s="16"/>
      <c r="J5" s="50"/>
      <c r="K5" s="16"/>
      <c r="L5" s="51"/>
      <c r="M5" s="48"/>
    </row>
    <row r="6" spans="1:13" ht="13.5" customHeight="1">
      <c r="A6" s="44" t="s">
        <v>13</v>
      </c>
      <c r="B6" s="11">
        <v>0</v>
      </c>
      <c r="C6" s="11">
        <v>0</v>
      </c>
      <c r="D6" s="45">
        <v>225.4</v>
      </c>
      <c r="E6" s="45">
        <v>225.4</v>
      </c>
      <c r="F6" s="10">
        <v>0</v>
      </c>
      <c r="G6" s="11">
        <v>0</v>
      </c>
      <c r="H6" s="46">
        <v>0</v>
      </c>
      <c r="I6" s="11">
        <v>0</v>
      </c>
      <c r="J6" s="46">
        <v>0</v>
      </c>
      <c r="K6" s="11">
        <v>3296.1</v>
      </c>
      <c r="L6" s="47" t="s">
        <v>54</v>
      </c>
      <c r="M6" s="48"/>
    </row>
    <row r="7" spans="1:13" ht="13.5" customHeight="1">
      <c r="A7" s="44" t="s">
        <v>14</v>
      </c>
      <c r="B7" s="11">
        <v>0</v>
      </c>
      <c r="C7" s="11">
        <v>0</v>
      </c>
      <c r="D7" s="45">
        <v>187.6</v>
      </c>
      <c r="E7" s="45">
        <v>187.6</v>
      </c>
      <c r="F7" s="10">
        <v>0</v>
      </c>
      <c r="G7" s="11">
        <v>0</v>
      </c>
      <c r="H7" s="46">
        <v>0</v>
      </c>
      <c r="I7" s="11">
        <v>0</v>
      </c>
      <c r="J7" s="46">
        <v>0</v>
      </c>
      <c r="K7" s="11">
        <v>3282</v>
      </c>
      <c r="L7" s="47" t="s">
        <v>54</v>
      </c>
      <c r="M7" s="48"/>
    </row>
    <row r="8" spans="1:13" ht="13.5" customHeight="1">
      <c r="A8" s="44" t="s">
        <v>15</v>
      </c>
      <c r="B8" s="11">
        <v>0</v>
      </c>
      <c r="C8" s="11">
        <v>0</v>
      </c>
      <c r="D8" s="45">
        <v>234.55</v>
      </c>
      <c r="E8" s="45">
        <v>234.55</v>
      </c>
      <c r="F8" s="10">
        <v>0</v>
      </c>
      <c r="G8" s="11">
        <v>0</v>
      </c>
      <c r="H8" s="46">
        <v>0</v>
      </c>
      <c r="I8" s="11">
        <v>0</v>
      </c>
      <c r="J8" s="46">
        <v>1</v>
      </c>
      <c r="K8" s="11">
        <v>5885.77</v>
      </c>
      <c r="L8" s="47" t="s">
        <v>54</v>
      </c>
      <c r="M8" s="48"/>
    </row>
    <row r="9" spans="1:13" ht="13.5" customHeight="1">
      <c r="A9" s="44" t="s">
        <v>16</v>
      </c>
      <c r="B9" s="11">
        <v>0</v>
      </c>
      <c r="C9" s="11">
        <v>0</v>
      </c>
      <c r="D9" s="45">
        <v>371.85</v>
      </c>
      <c r="E9" s="45">
        <v>371.85</v>
      </c>
      <c r="F9" s="10">
        <v>0</v>
      </c>
      <c r="G9" s="11">
        <v>0</v>
      </c>
      <c r="H9" s="46">
        <v>0</v>
      </c>
      <c r="I9" s="11">
        <v>0</v>
      </c>
      <c r="J9" s="46">
        <v>0</v>
      </c>
      <c r="K9" s="11">
        <v>2521.1</v>
      </c>
      <c r="L9" s="47" t="s">
        <v>54</v>
      </c>
      <c r="M9" s="48"/>
    </row>
    <row r="10" spans="1:13" ht="13.5" customHeight="1">
      <c r="A10" s="44" t="s">
        <v>17</v>
      </c>
      <c r="B10" s="11">
        <v>0</v>
      </c>
      <c r="C10" s="11">
        <v>0</v>
      </c>
      <c r="D10" s="45">
        <v>-20.8</v>
      </c>
      <c r="E10" s="45">
        <v>-20.8</v>
      </c>
      <c r="F10" s="10">
        <v>0</v>
      </c>
      <c r="G10" s="11">
        <v>0</v>
      </c>
      <c r="H10" s="46">
        <v>0</v>
      </c>
      <c r="I10" s="11">
        <v>0</v>
      </c>
      <c r="J10" s="46">
        <v>0</v>
      </c>
      <c r="K10" s="11">
        <v>3052.2</v>
      </c>
      <c r="L10" s="47" t="s">
        <v>53</v>
      </c>
      <c r="M10" s="48"/>
    </row>
    <row r="11" spans="1:13" ht="13.5" customHeight="1">
      <c r="A11" s="14" t="s">
        <v>18</v>
      </c>
      <c r="B11" s="16"/>
      <c r="C11" s="16"/>
      <c r="D11" s="49"/>
      <c r="E11" s="49"/>
      <c r="F11" s="15"/>
      <c r="G11" s="16"/>
      <c r="H11" s="50"/>
      <c r="I11" s="16"/>
      <c r="J11" s="50"/>
      <c r="K11" s="16"/>
      <c r="L11" s="51"/>
      <c r="M11" s="48"/>
    </row>
    <row r="12" spans="1:13" ht="13.5" customHeight="1">
      <c r="A12" s="44" t="s">
        <v>19</v>
      </c>
      <c r="B12" s="11">
        <v>0</v>
      </c>
      <c r="C12" s="11">
        <v>0</v>
      </c>
      <c r="D12" s="45">
        <v>148.5</v>
      </c>
      <c r="E12" s="45">
        <v>148.5</v>
      </c>
      <c r="F12" s="10">
        <v>0</v>
      </c>
      <c r="G12" s="11">
        <v>0</v>
      </c>
      <c r="H12" s="46">
        <v>0</v>
      </c>
      <c r="I12" s="11">
        <v>0</v>
      </c>
      <c r="J12" s="46">
        <v>0</v>
      </c>
      <c r="K12" s="11">
        <v>1462.6</v>
      </c>
      <c r="L12" s="47" t="s">
        <v>53</v>
      </c>
      <c r="M12" s="48"/>
    </row>
    <row r="13" spans="1:13" ht="13.5" customHeight="1">
      <c r="A13" s="44" t="s">
        <v>20</v>
      </c>
      <c r="B13" s="11">
        <v>0</v>
      </c>
      <c r="C13" s="11">
        <v>0</v>
      </c>
      <c r="D13" s="45">
        <v>234.07</v>
      </c>
      <c r="E13" s="45">
        <v>234.07</v>
      </c>
      <c r="F13" s="10">
        <v>0</v>
      </c>
      <c r="G13" s="11">
        <v>0</v>
      </c>
      <c r="H13" s="46">
        <v>0</v>
      </c>
      <c r="I13" s="11">
        <v>0</v>
      </c>
      <c r="J13" s="46">
        <v>0</v>
      </c>
      <c r="K13" s="11">
        <v>1284.07</v>
      </c>
      <c r="L13" s="47" t="s">
        <v>53</v>
      </c>
      <c r="M13" s="48"/>
    </row>
    <row r="14" spans="1:13" ht="13.5" customHeight="1">
      <c r="A14" s="14" t="s">
        <v>21</v>
      </c>
      <c r="B14" s="16"/>
      <c r="C14" s="16"/>
      <c r="D14" s="49"/>
      <c r="E14" s="49"/>
      <c r="F14" s="15"/>
      <c r="G14" s="16"/>
      <c r="H14" s="50"/>
      <c r="I14" s="16"/>
      <c r="J14" s="50"/>
      <c r="K14" s="16"/>
      <c r="L14" s="51"/>
      <c r="M14" s="48"/>
    </row>
    <row r="15" spans="1:13" ht="13.5" customHeight="1">
      <c r="A15" s="44" t="s">
        <v>22</v>
      </c>
      <c r="B15" s="11">
        <v>0</v>
      </c>
      <c r="C15" s="11">
        <v>0</v>
      </c>
      <c r="D15" s="45">
        <v>405</v>
      </c>
      <c r="E15" s="45">
        <v>405</v>
      </c>
      <c r="F15" s="10">
        <v>0</v>
      </c>
      <c r="G15" s="11">
        <v>0</v>
      </c>
      <c r="H15" s="46">
        <v>0</v>
      </c>
      <c r="I15" s="11">
        <v>0</v>
      </c>
      <c r="J15" s="46">
        <v>0</v>
      </c>
      <c r="K15" s="11">
        <v>6050</v>
      </c>
      <c r="L15" s="47" t="s">
        <v>54</v>
      </c>
      <c r="M15" s="48"/>
    </row>
    <row r="16" spans="1:13" ht="13.5" customHeight="1">
      <c r="A16" s="44" t="s">
        <v>23</v>
      </c>
      <c r="B16" s="11">
        <v>0</v>
      </c>
      <c r="C16" s="11">
        <v>0</v>
      </c>
      <c r="D16" s="45">
        <v>622</v>
      </c>
      <c r="E16" s="45">
        <v>622</v>
      </c>
      <c r="F16" s="10">
        <v>62400</v>
      </c>
      <c r="G16" s="11">
        <v>104</v>
      </c>
      <c r="H16" s="46">
        <v>0</v>
      </c>
      <c r="I16" s="11">
        <v>0</v>
      </c>
      <c r="J16" s="46">
        <v>0</v>
      </c>
      <c r="K16" s="11">
        <v>9322</v>
      </c>
      <c r="L16" s="47" t="s">
        <v>54</v>
      </c>
      <c r="M16" s="48"/>
    </row>
    <row r="17" spans="1:13" ht="13.5" customHeight="1">
      <c r="A17" s="44" t="s">
        <v>24</v>
      </c>
      <c r="B17" s="11">
        <v>0</v>
      </c>
      <c r="C17" s="11">
        <v>0</v>
      </c>
      <c r="D17" s="45">
        <v>169.16</v>
      </c>
      <c r="E17" s="45">
        <v>169.16</v>
      </c>
      <c r="F17" s="10">
        <v>0</v>
      </c>
      <c r="G17" s="11">
        <v>0</v>
      </c>
      <c r="H17" s="46">
        <v>0</v>
      </c>
      <c r="I17" s="11">
        <v>0</v>
      </c>
      <c r="J17" s="46">
        <v>0</v>
      </c>
      <c r="K17" s="11">
        <v>5782.71</v>
      </c>
      <c r="L17" s="47" t="s">
        <v>53</v>
      </c>
      <c r="M17" s="48"/>
    </row>
    <row r="18" spans="1:13" ht="13.5" customHeight="1">
      <c r="A18" s="44" t="s">
        <v>25</v>
      </c>
      <c r="B18" s="11">
        <v>0</v>
      </c>
      <c r="C18" s="11">
        <v>12</v>
      </c>
      <c r="D18" s="45">
        <v>356.2</v>
      </c>
      <c r="E18" s="45">
        <v>356.2</v>
      </c>
      <c r="F18" s="10">
        <v>0</v>
      </c>
      <c r="G18" s="11">
        <v>0</v>
      </c>
      <c r="H18" s="46">
        <v>0</v>
      </c>
      <c r="I18" s="11">
        <v>0</v>
      </c>
      <c r="J18" s="46">
        <v>0</v>
      </c>
      <c r="K18" s="11">
        <v>1840</v>
      </c>
      <c r="L18" s="47" t="s">
        <v>54</v>
      </c>
      <c r="M18" s="48"/>
    </row>
    <row r="19" spans="1:13" ht="13.5" customHeight="1">
      <c r="A19" s="44" t="s">
        <v>26</v>
      </c>
      <c r="B19" s="11">
        <v>0</v>
      </c>
      <c r="C19" s="11">
        <v>3</v>
      </c>
      <c r="D19" s="45">
        <v>20</v>
      </c>
      <c r="E19" s="45">
        <v>139.1</v>
      </c>
      <c r="F19" s="10">
        <v>0</v>
      </c>
      <c r="G19" s="11">
        <v>0</v>
      </c>
      <c r="H19" s="46">
        <v>0</v>
      </c>
      <c r="I19" s="11">
        <v>0</v>
      </c>
      <c r="J19" s="46">
        <v>0</v>
      </c>
      <c r="K19" s="11">
        <v>4971</v>
      </c>
      <c r="L19" s="47" t="s">
        <v>54</v>
      </c>
      <c r="M19" s="48"/>
    </row>
    <row r="20" spans="1:13" ht="13.5" customHeight="1">
      <c r="A20" s="44" t="s">
        <v>27</v>
      </c>
      <c r="B20" s="11">
        <v>0</v>
      </c>
      <c r="C20" s="11">
        <v>0</v>
      </c>
      <c r="D20" s="45">
        <v>645</v>
      </c>
      <c r="E20" s="45">
        <v>640.5</v>
      </c>
      <c r="F20" s="10">
        <v>0</v>
      </c>
      <c r="G20" s="11">
        <v>0</v>
      </c>
      <c r="H20" s="46">
        <v>4.9</v>
      </c>
      <c r="I20" s="11">
        <v>0</v>
      </c>
      <c r="J20" s="46">
        <v>0</v>
      </c>
      <c r="K20" s="11">
        <v>6228</v>
      </c>
      <c r="L20" s="47" t="s">
        <v>54</v>
      </c>
      <c r="M20" s="48"/>
    </row>
    <row r="21" spans="1:13" ht="13.5" customHeight="1">
      <c r="A21" s="44" t="s">
        <v>29</v>
      </c>
      <c r="B21" s="11">
        <v>0</v>
      </c>
      <c r="C21" s="11">
        <v>1</v>
      </c>
      <c r="D21" s="45">
        <v>838</v>
      </c>
      <c r="E21" s="45">
        <v>802.3</v>
      </c>
      <c r="F21" s="46">
        <v>-2.09</v>
      </c>
      <c r="G21" s="11">
        <v>0</v>
      </c>
      <c r="H21" s="46">
        <v>23.5</v>
      </c>
      <c r="I21" s="11">
        <v>0</v>
      </c>
      <c r="J21" s="46">
        <v>15.95</v>
      </c>
      <c r="K21" s="11">
        <v>11841</v>
      </c>
      <c r="L21" s="47" t="s">
        <v>54</v>
      </c>
      <c r="M21" s="48"/>
    </row>
    <row r="22" spans="1:13" ht="13.5" customHeight="1">
      <c r="A22" s="44" t="s">
        <v>30</v>
      </c>
      <c r="B22" s="11">
        <v>0</v>
      </c>
      <c r="C22" s="11">
        <v>1</v>
      </c>
      <c r="D22" s="45">
        <v>57.52</v>
      </c>
      <c r="E22" s="45">
        <v>151.07</v>
      </c>
      <c r="F22" s="10">
        <v>0</v>
      </c>
      <c r="G22" s="11">
        <v>0</v>
      </c>
      <c r="H22" s="46">
        <v>8.02</v>
      </c>
      <c r="I22" s="11">
        <v>0</v>
      </c>
      <c r="J22" s="46">
        <v>0</v>
      </c>
      <c r="K22" s="11">
        <v>2515.75</v>
      </c>
      <c r="L22" s="47" t="s">
        <v>53</v>
      </c>
      <c r="M22" s="48"/>
    </row>
    <row r="23" spans="1:13" ht="13.5" customHeight="1">
      <c r="A23" s="14" t="s">
        <v>31</v>
      </c>
      <c r="B23" s="16"/>
      <c r="C23" s="16"/>
      <c r="D23" s="49"/>
      <c r="E23" s="49"/>
      <c r="F23" s="15"/>
      <c r="G23" s="16"/>
      <c r="H23" s="50"/>
      <c r="I23" s="16"/>
      <c r="J23" s="50"/>
      <c r="K23" s="16"/>
      <c r="L23" s="51"/>
      <c r="M23" s="48"/>
    </row>
    <row r="24" spans="1:13" ht="13.5" customHeight="1">
      <c r="A24" s="44" t="s">
        <v>32</v>
      </c>
      <c r="B24" s="11">
        <v>0</v>
      </c>
      <c r="C24" s="11">
        <v>0</v>
      </c>
      <c r="D24" s="45">
        <v>144.5</v>
      </c>
      <c r="E24" s="45">
        <v>157.85</v>
      </c>
      <c r="F24" s="10">
        <v>0</v>
      </c>
      <c r="G24" s="11">
        <v>0</v>
      </c>
      <c r="H24" s="46">
        <v>0</v>
      </c>
      <c r="I24" s="11">
        <v>0</v>
      </c>
      <c r="J24" s="46">
        <v>0</v>
      </c>
      <c r="K24" s="11">
        <v>4620</v>
      </c>
      <c r="L24" s="47" t="s">
        <v>53</v>
      </c>
      <c r="M24" s="48"/>
    </row>
    <row r="25" spans="1:13" ht="13.5" customHeight="1">
      <c r="A25" s="44" t="s">
        <v>33</v>
      </c>
      <c r="B25" s="11">
        <v>0</v>
      </c>
      <c r="C25" s="11">
        <v>0</v>
      </c>
      <c r="D25" s="45">
        <v>598.37</v>
      </c>
      <c r="E25" s="45">
        <v>598.27</v>
      </c>
      <c r="F25" s="10">
        <v>0</v>
      </c>
      <c r="G25" s="11">
        <v>0</v>
      </c>
      <c r="H25" s="46">
        <v>0.1</v>
      </c>
      <c r="I25" s="11">
        <v>104</v>
      </c>
      <c r="J25" s="46">
        <v>0</v>
      </c>
      <c r="K25" s="11">
        <v>11675.58</v>
      </c>
      <c r="L25" s="47" t="s">
        <v>54</v>
      </c>
      <c r="M25" s="48"/>
    </row>
    <row r="26" spans="1:13" ht="13.5" customHeight="1">
      <c r="A26" s="44" t="s">
        <v>34</v>
      </c>
      <c r="B26" s="11">
        <v>0</v>
      </c>
      <c r="C26" s="11">
        <v>0</v>
      </c>
      <c r="D26" s="45">
        <v>919</v>
      </c>
      <c r="E26" s="45">
        <v>919</v>
      </c>
      <c r="F26" s="10">
        <v>0</v>
      </c>
      <c r="G26" s="11">
        <v>0</v>
      </c>
      <c r="H26" s="46">
        <v>0</v>
      </c>
      <c r="I26" s="11">
        <v>0</v>
      </c>
      <c r="J26" s="46">
        <v>0</v>
      </c>
      <c r="K26" s="11">
        <v>14616</v>
      </c>
      <c r="L26" s="47" t="s">
        <v>53</v>
      </c>
      <c r="M26" s="48"/>
    </row>
    <row r="27" spans="1:13" ht="13.5" customHeight="1">
      <c r="A27" s="44" t="s">
        <v>35</v>
      </c>
      <c r="B27" s="11">
        <v>0</v>
      </c>
      <c r="C27" s="11">
        <v>0</v>
      </c>
      <c r="D27" s="45">
        <v>208</v>
      </c>
      <c r="E27" s="45">
        <v>208</v>
      </c>
      <c r="F27" s="10">
        <v>0</v>
      </c>
      <c r="G27" s="11">
        <v>0</v>
      </c>
      <c r="H27" s="46">
        <v>0</v>
      </c>
      <c r="I27" s="11">
        <v>0</v>
      </c>
      <c r="J27" s="46">
        <v>0</v>
      </c>
      <c r="K27" s="11">
        <v>1168</v>
      </c>
      <c r="L27" s="47" t="s">
        <v>54</v>
      </c>
      <c r="M27" s="48"/>
    </row>
    <row r="28" spans="1:13" ht="13.5" customHeight="1">
      <c r="A28" s="9"/>
      <c r="B28" s="52"/>
      <c r="C28" s="52"/>
      <c r="D28" s="53"/>
      <c r="E28" s="54"/>
      <c r="F28" s="9"/>
      <c r="G28" s="54"/>
      <c r="H28" s="54"/>
      <c r="I28" s="55"/>
      <c r="J28" s="54"/>
      <c r="K28" s="55"/>
      <c r="L28" s="54"/>
      <c r="M28" s="48"/>
    </row>
    <row r="29" spans="1:13" ht="13.5" customHeight="1">
      <c r="A29" s="56" t="s">
        <v>56</v>
      </c>
      <c r="B29" s="57">
        <f aca="true" t="shared" si="0" ref="B29:K29">SUM(B3:B27)</f>
        <v>0</v>
      </c>
      <c r="C29" s="57">
        <f t="shared" si="0"/>
        <v>20</v>
      </c>
      <c r="D29" s="58">
        <f t="shared" si="0"/>
        <v>6664.660000000001</v>
      </c>
      <c r="E29" s="58">
        <f t="shared" si="0"/>
        <v>6851.42</v>
      </c>
      <c r="F29" s="58">
        <f t="shared" si="0"/>
        <v>62397.91</v>
      </c>
      <c r="G29" s="27">
        <f t="shared" si="0"/>
        <v>104</v>
      </c>
      <c r="H29" s="58">
        <f t="shared" si="0"/>
        <v>36.52</v>
      </c>
      <c r="I29" s="27">
        <f t="shared" si="0"/>
        <v>129</v>
      </c>
      <c r="J29" s="58">
        <f t="shared" si="0"/>
        <v>16.95</v>
      </c>
      <c r="K29" s="58">
        <f t="shared" si="0"/>
        <v>107150.46999999999</v>
      </c>
      <c r="L29" s="59" t="s">
        <v>57</v>
      </c>
      <c r="M29" s="48"/>
    </row>
    <row r="30" spans="1:13" ht="13.5" customHeight="1">
      <c r="A30" s="60" t="s">
        <v>37</v>
      </c>
      <c r="B30" s="61">
        <f aca="true" t="shared" si="1" ref="B30:K30">AVERAGE(B3:B27)</f>
        <v>0</v>
      </c>
      <c r="C30" s="61">
        <f t="shared" si="1"/>
        <v>0.9523809523809523</v>
      </c>
      <c r="D30" s="62">
        <f t="shared" si="1"/>
        <v>317.36476190476196</v>
      </c>
      <c r="E30" s="62">
        <f t="shared" si="1"/>
        <v>326.2580952380952</v>
      </c>
      <c r="F30" s="62">
        <f t="shared" si="1"/>
        <v>2971.3290476190477</v>
      </c>
      <c r="G30" s="23">
        <f t="shared" si="1"/>
        <v>4.9523809523809526</v>
      </c>
      <c r="H30" s="62">
        <f t="shared" si="1"/>
        <v>1.7390476190476192</v>
      </c>
      <c r="I30" s="63">
        <f t="shared" si="1"/>
        <v>6.142857142857143</v>
      </c>
      <c r="J30" s="62">
        <f t="shared" si="1"/>
        <v>0.8071428571428572</v>
      </c>
      <c r="K30" s="62">
        <f t="shared" si="1"/>
        <v>5102.403333333333</v>
      </c>
      <c r="L30" s="54"/>
      <c r="M30" s="48"/>
    </row>
    <row r="31" spans="1:13" ht="13.5" customHeight="1">
      <c r="A31" s="60" t="s">
        <v>38</v>
      </c>
      <c r="B31" s="61">
        <f aca="true" t="shared" si="2" ref="B31:K31">MEDIAN(B3:B27)</f>
        <v>0</v>
      </c>
      <c r="C31" s="61">
        <f t="shared" si="2"/>
        <v>0</v>
      </c>
      <c r="D31" s="62">
        <f t="shared" si="2"/>
        <v>225.4</v>
      </c>
      <c r="E31" s="62">
        <f t="shared" si="2"/>
        <v>225.4</v>
      </c>
      <c r="F31" s="62">
        <f t="shared" si="2"/>
        <v>0</v>
      </c>
      <c r="G31" s="23">
        <f t="shared" si="2"/>
        <v>0</v>
      </c>
      <c r="H31" s="62">
        <f t="shared" si="2"/>
        <v>0</v>
      </c>
      <c r="I31" s="63">
        <f t="shared" si="2"/>
        <v>0</v>
      </c>
      <c r="J31" s="62">
        <f t="shared" si="2"/>
        <v>0</v>
      </c>
      <c r="K31" s="62">
        <f t="shared" si="2"/>
        <v>3296.1</v>
      </c>
      <c r="L31" s="54"/>
      <c r="M31" s="48"/>
    </row>
    <row r="32" spans="1:13" ht="13.5" customHeight="1">
      <c r="A32" s="64" t="s">
        <v>39</v>
      </c>
      <c r="B32" s="61">
        <f aca="true" t="shared" si="3" ref="B32:K32">MAX(B3:B27)</f>
        <v>0</v>
      </c>
      <c r="C32" s="61">
        <f t="shared" si="3"/>
        <v>12</v>
      </c>
      <c r="D32" s="62">
        <f t="shared" si="3"/>
        <v>919</v>
      </c>
      <c r="E32" s="62">
        <f t="shared" si="3"/>
        <v>919</v>
      </c>
      <c r="F32" s="62">
        <f t="shared" si="3"/>
        <v>62400</v>
      </c>
      <c r="G32" s="23">
        <f t="shared" si="3"/>
        <v>104</v>
      </c>
      <c r="H32" s="62">
        <f t="shared" si="3"/>
        <v>23.5</v>
      </c>
      <c r="I32" s="63">
        <f t="shared" si="3"/>
        <v>104</v>
      </c>
      <c r="J32" s="62">
        <f t="shared" si="3"/>
        <v>15.95</v>
      </c>
      <c r="K32" s="62">
        <f t="shared" si="3"/>
        <v>14616</v>
      </c>
      <c r="L32" s="54"/>
      <c r="M32" s="48"/>
    </row>
    <row r="33" spans="1:13" ht="13.5" customHeight="1">
      <c r="A33" s="64" t="s">
        <v>40</v>
      </c>
      <c r="B33" s="65">
        <f aca="true" t="shared" si="4" ref="B33:K33">MIN(B3:B27)</f>
        <v>0</v>
      </c>
      <c r="C33" s="65">
        <f t="shared" si="4"/>
        <v>0</v>
      </c>
      <c r="D33" s="66">
        <f t="shared" si="4"/>
        <v>-20.8</v>
      </c>
      <c r="E33" s="66">
        <f t="shared" si="4"/>
        <v>-20.8</v>
      </c>
      <c r="F33" s="66">
        <f t="shared" si="4"/>
        <v>-2.09</v>
      </c>
      <c r="G33" s="67">
        <f t="shared" si="4"/>
        <v>0</v>
      </c>
      <c r="H33" s="66">
        <f t="shared" si="4"/>
        <v>0</v>
      </c>
      <c r="I33" s="68">
        <f t="shared" si="4"/>
        <v>0</v>
      </c>
      <c r="J33" s="66">
        <f t="shared" si="4"/>
        <v>0</v>
      </c>
      <c r="K33" s="66">
        <f t="shared" si="4"/>
        <v>1168</v>
      </c>
      <c r="L33" s="69"/>
      <c r="M33" s="48"/>
    </row>
    <row r="34" spans="1:13" ht="13.5" customHeight="1">
      <c r="A34" s="70"/>
      <c r="B34" s="71"/>
      <c r="C34" s="72"/>
      <c r="D34" s="72"/>
      <c r="E34" s="73"/>
      <c r="F34" s="73"/>
      <c r="G34" s="73"/>
      <c r="H34" s="73"/>
      <c r="I34" s="74"/>
      <c r="J34" s="75"/>
      <c r="K34" s="74"/>
      <c r="L34" s="74"/>
      <c r="M34" s="48"/>
    </row>
    <row r="35" spans="1:13" ht="13.5" customHeight="1">
      <c r="A35" s="70"/>
      <c r="B35" s="71"/>
      <c r="C35" s="72"/>
      <c r="D35" s="72"/>
      <c r="E35" s="73"/>
      <c r="F35" s="73"/>
      <c r="G35" s="73"/>
      <c r="H35" s="73"/>
      <c r="I35" s="74"/>
      <c r="J35" s="75"/>
      <c r="K35" s="74"/>
      <c r="L35" s="74"/>
      <c r="M35" s="48"/>
    </row>
    <row r="36" spans="1:13" ht="13.5" customHeight="1">
      <c r="A36" s="70"/>
      <c r="B36" s="71"/>
      <c r="C36" s="76"/>
      <c r="D36" s="76"/>
      <c r="E36" s="77"/>
      <c r="F36" s="77"/>
      <c r="G36" s="77"/>
      <c r="H36" s="77"/>
      <c r="I36" s="74"/>
      <c r="J36" s="75"/>
      <c r="K36" s="74"/>
      <c r="L36" s="74"/>
      <c r="M36" s="48"/>
    </row>
    <row r="37" spans="1:13" ht="13.5" customHeight="1">
      <c r="A37" s="78"/>
      <c r="B37" s="79"/>
      <c r="C37" s="48"/>
      <c r="D37" s="48"/>
      <c r="E37" s="80"/>
      <c r="F37" s="81"/>
      <c r="G37" s="82"/>
      <c r="H37" s="75"/>
      <c r="I37" s="74"/>
      <c r="J37" s="75"/>
      <c r="K37" s="74"/>
      <c r="L37" s="74"/>
      <c r="M37" s="48"/>
    </row>
    <row r="38" spans="1:13" ht="13.5" customHeight="1">
      <c r="A38" s="78"/>
      <c r="B38" s="79"/>
      <c r="C38" s="48"/>
      <c r="D38" s="48"/>
      <c r="E38" s="80"/>
      <c r="F38" s="81"/>
      <c r="G38" s="82"/>
      <c r="H38" s="75"/>
      <c r="I38" s="74"/>
      <c r="J38" s="75"/>
      <c r="K38" s="74"/>
      <c r="L38" s="74"/>
      <c r="M38" s="48"/>
    </row>
    <row r="39" spans="1:13" ht="13.5" customHeight="1">
      <c r="A39" s="78"/>
      <c r="B39" s="79"/>
      <c r="C39" s="48"/>
      <c r="D39" s="48"/>
      <c r="E39" s="80"/>
      <c r="F39" s="81"/>
      <c r="G39" s="82"/>
      <c r="H39" s="75"/>
      <c r="I39" s="74"/>
      <c r="J39" s="75"/>
      <c r="K39" s="74"/>
      <c r="L39" s="74"/>
      <c r="M39" s="48"/>
    </row>
    <row r="40" spans="1:13" ht="13.5" customHeight="1">
      <c r="A40" s="78"/>
      <c r="B40" s="79"/>
      <c r="C40" s="48"/>
      <c r="D40" s="48"/>
      <c r="E40" s="80"/>
      <c r="F40" s="81"/>
      <c r="G40" s="82"/>
      <c r="H40" s="75"/>
      <c r="I40" s="74"/>
      <c r="J40" s="75"/>
      <c r="K40" s="74"/>
      <c r="L40" s="74"/>
      <c r="M40" s="48"/>
    </row>
    <row r="41" spans="1:18" ht="13.5" customHeight="1">
      <c r="A41" s="78"/>
      <c r="B41" s="79"/>
      <c r="C41" s="48"/>
      <c r="D41" s="48"/>
      <c r="E41" s="80"/>
      <c r="F41" s="81"/>
      <c r="G41" s="83"/>
      <c r="H41" s="75"/>
      <c r="I41" s="74"/>
      <c r="J41" s="75"/>
      <c r="K41" s="74"/>
      <c r="L41" s="74"/>
      <c r="M41" s="48"/>
      <c r="O41" s="84"/>
      <c r="P41" s="84"/>
      <c r="Q41" s="84"/>
      <c r="R41" s="84"/>
    </row>
    <row r="42" spans="1:13" ht="13.5" customHeight="1">
      <c r="A42" s="78"/>
      <c r="B42" s="79"/>
      <c r="C42" s="48"/>
      <c r="D42" s="48"/>
      <c r="E42" s="80"/>
      <c r="F42" s="81"/>
      <c r="G42" s="82"/>
      <c r="H42" s="75"/>
      <c r="I42" s="74"/>
      <c r="J42" s="75"/>
      <c r="K42" s="74"/>
      <c r="L42" s="74"/>
      <c r="M42" s="48"/>
    </row>
    <row r="43" spans="1:13" ht="13.5" customHeight="1">
      <c r="A43" s="78"/>
      <c r="B43" s="79"/>
      <c r="C43" s="48"/>
      <c r="D43" s="48"/>
      <c r="E43" s="80"/>
      <c r="F43" s="80"/>
      <c r="G43" s="82"/>
      <c r="H43" s="75"/>
      <c r="I43" s="74"/>
      <c r="J43" s="75"/>
      <c r="K43" s="74"/>
      <c r="L43" s="74"/>
      <c r="M43" s="48"/>
    </row>
    <row r="44" spans="1:13" ht="13.5" customHeight="1">
      <c r="A44" s="78"/>
      <c r="B44" s="79"/>
      <c r="C44" s="48"/>
      <c r="D44" s="48"/>
      <c r="E44" s="80"/>
      <c r="F44" s="81"/>
      <c r="G44" s="82"/>
      <c r="H44" s="75"/>
      <c r="I44" s="74"/>
      <c r="J44" s="75"/>
      <c r="K44" s="74"/>
      <c r="L44" s="74"/>
      <c r="M44" s="48"/>
    </row>
    <row r="45" spans="1:13" ht="13.5" customHeight="1">
      <c r="A45" s="78"/>
      <c r="B45" s="79"/>
      <c r="C45" s="48"/>
      <c r="D45" s="48"/>
      <c r="E45" s="80"/>
      <c r="F45" s="81"/>
      <c r="G45" s="82"/>
      <c r="H45" s="75"/>
      <c r="I45" s="74"/>
      <c r="J45" s="75"/>
      <c r="K45" s="74"/>
      <c r="L45" s="74"/>
      <c r="M45" s="48"/>
    </row>
    <row r="46" spans="1:13" ht="13.5" customHeight="1">
      <c r="A46" s="78"/>
      <c r="B46" s="79"/>
      <c r="C46" s="48"/>
      <c r="D46" s="48"/>
      <c r="E46" s="80"/>
      <c r="F46" s="81"/>
      <c r="G46" s="82"/>
      <c r="H46" s="75"/>
      <c r="I46" s="74"/>
      <c r="J46" s="75"/>
      <c r="K46" s="74"/>
      <c r="L46" s="74"/>
      <c r="M46" s="48"/>
    </row>
    <row r="47" spans="1:14" s="84" customFormat="1" ht="13.5" customHeight="1">
      <c r="A47" s="78"/>
      <c r="B47" s="79"/>
      <c r="C47" s="48"/>
      <c r="D47" s="48"/>
      <c r="E47" s="80"/>
      <c r="F47" s="81"/>
      <c r="G47" s="82"/>
      <c r="H47" s="75"/>
      <c r="I47" s="74"/>
      <c r="J47" s="75"/>
      <c r="K47" s="74"/>
      <c r="L47" s="74"/>
      <c r="M47" s="48"/>
      <c r="N47"/>
    </row>
    <row r="48" spans="1:14" s="84" customFormat="1" ht="13.5" customHeight="1">
      <c r="A48" s="78"/>
      <c r="B48" s="79"/>
      <c r="C48" s="48"/>
      <c r="D48" s="48"/>
      <c r="E48" s="80"/>
      <c r="F48" s="81"/>
      <c r="G48" s="82"/>
      <c r="H48" s="75"/>
      <c r="I48" s="74"/>
      <c r="J48" s="75"/>
      <c r="K48" s="74"/>
      <c r="L48" s="74"/>
      <c r="M48" s="48"/>
      <c r="N48"/>
    </row>
    <row r="49" spans="1:13" ht="13.5" customHeight="1">
      <c r="A49" s="78"/>
      <c r="B49" s="79"/>
      <c r="C49" s="48"/>
      <c r="D49" s="48"/>
      <c r="E49" s="80"/>
      <c r="F49" s="81"/>
      <c r="G49" s="82"/>
      <c r="H49" s="75"/>
      <c r="I49" s="74"/>
      <c r="J49" s="75"/>
      <c r="K49" s="74"/>
      <c r="L49" s="74"/>
      <c r="M49" s="48"/>
    </row>
    <row r="50" spans="1:13" ht="13.5" customHeight="1">
      <c r="A50" s="78"/>
      <c r="B50" s="79"/>
      <c r="C50" s="48"/>
      <c r="D50" s="48"/>
      <c r="E50" s="80"/>
      <c r="F50" s="81"/>
      <c r="G50" s="82"/>
      <c r="H50" s="75"/>
      <c r="I50" s="74"/>
      <c r="J50" s="75"/>
      <c r="K50" s="74"/>
      <c r="L50" s="74"/>
      <c r="M50" s="48"/>
    </row>
    <row r="51" spans="1:13" ht="13.5" customHeight="1">
      <c r="A51" s="78"/>
      <c r="B51" s="79"/>
      <c r="C51" s="48"/>
      <c r="D51" s="48"/>
      <c r="E51" s="80"/>
      <c r="F51" s="81"/>
      <c r="G51" s="82"/>
      <c r="H51" s="75"/>
      <c r="I51" s="74"/>
      <c r="J51" s="75"/>
      <c r="K51" s="74"/>
      <c r="L51" s="74"/>
      <c r="M51" s="48"/>
    </row>
    <row r="52" spans="1:13" ht="13.5" customHeight="1">
      <c r="A52" s="78"/>
      <c r="B52" s="79"/>
      <c r="C52" s="48"/>
      <c r="D52" s="48"/>
      <c r="E52" s="80"/>
      <c r="F52" s="81"/>
      <c r="G52" s="82"/>
      <c r="H52" s="75"/>
      <c r="I52" s="74"/>
      <c r="J52" s="75"/>
      <c r="K52" s="74"/>
      <c r="L52" s="74"/>
      <c r="M52" s="48"/>
    </row>
    <row r="53" spans="1:13" ht="13.5" customHeight="1">
      <c r="A53" s="78"/>
      <c r="B53" s="79"/>
      <c r="C53" s="48"/>
      <c r="D53" s="48"/>
      <c r="E53" s="80"/>
      <c r="F53" s="81"/>
      <c r="G53" s="82"/>
      <c r="H53" s="75"/>
      <c r="I53" s="74"/>
      <c r="J53" s="75"/>
      <c r="K53" s="74"/>
      <c r="L53" s="74"/>
      <c r="M53" s="48"/>
    </row>
    <row r="54" spans="1:13" ht="13.5" customHeight="1">
      <c r="A54" s="78"/>
      <c r="B54" s="79"/>
      <c r="C54" s="48"/>
      <c r="D54" s="48"/>
      <c r="E54" s="80"/>
      <c r="F54" s="81"/>
      <c r="G54" s="82"/>
      <c r="H54" s="75"/>
      <c r="I54" s="74"/>
      <c r="J54" s="75"/>
      <c r="K54" s="74"/>
      <c r="L54" s="74"/>
      <c r="M54" s="48"/>
    </row>
    <row r="55" spans="1:13" ht="13.5" customHeight="1">
      <c r="A55" s="78"/>
      <c r="B55" s="79"/>
      <c r="C55" s="48"/>
      <c r="D55" s="48"/>
      <c r="E55" s="80"/>
      <c r="F55" s="81"/>
      <c r="G55" s="82"/>
      <c r="H55" s="75"/>
      <c r="I55" s="74"/>
      <c r="J55" s="75"/>
      <c r="K55" s="74"/>
      <c r="L55" s="74"/>
      <c r="M55" s="48"/>
    </row>
    <row r="56" spans="1:14" s="84" customFormat="1" ht="13.5" customHeight="1">
      <c r="A56" s="78"/>
      <c r="B56" s="79"/>
      <c r="C56" s="48"/>
      <c r="D56" s="48"/>
      <c r="E56" s="80"/>
      <c r="F56" s="81"/>
      <c r="G56" s="82"/>
      <c r="H56" s="75"/>
      <c r="I56" s="74"/>
      <c r="J56" s="75"/>
      <c r="K56" s="74"/>
      <c r="L56" s="74"/>
      <c r="M56" s="48"/>
      <c r="N56"/>
    </row>
    <row r="57" spans="1:13" ht="13.5" customHeight="1">
      <c r="A57" s="78"/>
      <c r="B57" s="79"/>
      <c r="C57" s="48"/>
      <c r="D57" s="48"/>
      <c r="E57" s="80"/>
      <c r="F57" s="81"/>
      <c r="G57" s="82"/>
      <c r="H57" s="75"/>
      <c r="I57" s="74"/>
      <c r="J57" s="75"/>
      <c r="K57" s="74"/>
      <c r="L57" s="74"/>
      <c r="M57" s="48"/>
    </row>
    <row r="58" spans="1:13" ht="13.5" customHeight="1">
      <c r="A58" s="78"/>
      <c r="B58" s="79"/>
      <c r="C58" s="48"/>
      <c r="D58" s="48"/>
      <c r="E58" s="80"/>
      <c r="F58" s="81"/>
      <c r="G58" s="82"/>
      <c r="H58" s="75"/>
      <c r="I58" s="74"/>
      <c r="J58" s="75"/>
      <c r="K58" s="74"/>
      <c r="L58" s="74"/>
      <c r="M58" s="48"/>
    </row>
    <row r="59" spans="1:13" ht="13.5" customHeight="1">
      <c r="A59" s="78"/>
      <c r="B59" s="79"/>
      <c r="C59" s="48"/>
      <c r="D59" s="48"/>
      <c r="E59" s="80"/>
      <c r="F59" s="81"/>
      <c r="G59" s="82"/>
      <c r="H59" s="75"/>
      <c r="I59" s="74"/>
      <c r="J59" s="75"/>
      <c r="K59" s="74"/>
      <c r="L59" s="74"/>
      <c r="M59" s="48"/>
    </row>
    <row r="60" spans="1:13" ht="13.5" customHeight="1">
      <c r="A60" s="78"/>
      <c r="B60" s="79"/>
      <c r="C60" s="48"/>
      <c r="D60" s="48"/>
      <c r="E60" s="80"/>
      <c r="F60" s="81"/>
      <c r="G60" s="82"/>
      <c r="H60" s="75"/>
      <c r="I60" s="74"/>
      <c r="J60" s="75"/>
      <c r="K60" s="74"/>
      <c r="L60" s="74"/>
      <c r="M60" s="48"/>
    </row>
    <row r="61" spans="1:13" ht="13.5" customHeight="1">
      <c r="A61" s="78"/>
      <c r="B61" s="79"/>
      <c r="C61" s="48"/>
      <c r="D61" s="48"/>
      <c r="E61" s="80"/>
      <c r="F61" s="81"/>
      <c r="G61" s="82"/>
      <c r="H61" s="75"/>
      <c r="I61" s="74"/>
      <c r="J61" s="75"/>
      <c r="K61" s="74"/>
      <c r="L61" s="74"/>
      <c r="M61" s="48"/>
    </row>
    <row r="62" spans="1:13" ht="13.5" customHeight="1">
      <c r="A62" s="78"/>
      <c r="B62" s="79"/>
      <c r="C62" s="48"/>
      <c r="D62" s="48"/>
      <c r="E62" s="80"/>
      <c r="F62" s="81"/>
      <c r="G62" s="82"/>
      <c r="H62" s="75"/>
      <c r="I62" s="74"/>
      <c r="J62" s="75"/>
      <c r="K62" s="74"/>
      <c r="L62" s="74"/>
      <c r="M62" s="48"/>
    </row>
    <row r="63" spans="1:13" ht="13.5" customHeight="1">
      <c r="A63" s="78"/>
      <c r="B63" s="79"/>
      <c r="C63" s="48"/>
      <c r="D63" s="48"/>
      <c r="E63" s="80"/>
      <c r="F63" s="81"/>
      <c r="G63" s="82"/>
      <c r="H63" s="75"/>
      <c r="I63" s="74"/>
      <c r="J63" s="75"/>
      <c r="K63" s="74"/>
      <c r="L63" s="74"/>
      <c r="M63" s="48"/>
    </row>
    <row r="64" spans="1:13" ht="13.5" customHeight="1">
      <c r="A64" s="78"/>
      <c r="B64" s="79"/>
      <c r="C64" s="48"/>
      <c r="D64" s="48"/>
      <c r="E64" s="80"/>
      <c r="F64" s="81"/>
      <c r="G64" s="82"/>
      <c r="H64" s="75"/>
      <c r="I64" s="74"/>
      <c r="J64" s="75"/>
      <c r="K64" s="74"/>
      <c r="L64" s="74"/>
      <c r="M64" s="48"/>
    </row>
    <row r="65" spans="1:13" ht="13.5" customHeight="1">
      <c r="A65" s="78"/>
      <c r="B65" s="79"/>
      <c r="C65" s="48"/>
      <c r="D65" s="48"/>
      <c r="E65" s="80"/>
      <c r="F65" s="81"/>
      <c r="G65" s="82"/>
      <c r="H65" s="75"/>
      <c r="I65" s="74"/>
      <c r="J65" s="75"/>
      <c r="K65" s="74"/>
      <c r="L65" s="74"/>
      <c r="M65" s="48"/>
    </row>
    <row r="66" spans="1:13" ht="13.5" customHeight="1">
      <c r="A66" s="78"/>
      <c r="B66" s="79"/>
      <c r="C66" s="48"/>
      <c r="D66" s="48"/>
      <c r="E66" s="80"/>
      <c r="F66" s="81"/>
      <c r="G66" s="82"/>
      <c r="H66" s="75"/>
      <c r="I66" s="74"/>
      <c r="J66" s="75"/>
      <c r="K66" s="74"/>
      <c r="L66" s="74"/>
      <c r="M66" s="48"/>
    </row>
    <row r="67" spans="1:17" ht="13.5" customHeight="1">
      <c r="A67" s="78"/>
      <c r="B67" s="79"/>
      <c r="C67" s="48"/>
      <c r="D67" s="48"/>
      <c r="E67" s="80"/>
      <c r="F67" s="81"/>
      <c r="G67" s="82"/>
      <c r="H67" s="75"/>
      <c r="I67" s="74"/>
      <c r="J67" s="75"/>
      <c r="K67" s="74"/>
      <c r="L67" s="74"/>
      <c r="M67" s="48"/>
      <c r="O67" s="84"/>
      <c r="P67" s="84"/>
      <c r="Q67" s="84"/>
    </row>
    <row r="68" spans="1:13" ht="13.5" customHeight="1">
      <c r="A68" s="78"/>
      <c r="B68" s="79"/>
      <c r="C68" s="48"/>
      <c r="D68" s="48"/>
      <c r="E68" s="80"/>
      <c r="F68" s="81"/>
      <c r="G68" s="82"/>
      <c r="H68" s="75"/>
      <c r="I68" s="74"/>
      <c r="J68" s="75"/>
      <c r="K68" s="74"/>
      <c r="L68" s="74"/>
      <c r="M68" s="48"/>
    </row>
    <row r="69" spans="1:14" s="84" customFormat="1" ht="13.5" customHeight="1">
      <c r="A69" s="78"/>
      <c r="B69" s="79"/>
      <c r="C69" s="48"/>
      <c r="D69" s="48"/>
      <c r="E69" s="80"/>
      <c r="F69" s="81"/>
      <c r="G69" s="82"/>
      <c r="H69" s="75"/>
      <c r="I69" s="74"/>
      <c r="J69" s="75"/>
      <c r="K69" s="74"/>
      <c r="L69" s="74"/>
      <c r="M69" s="48"/>
      <c r="N69"/>
    </row>
    <row r="70" spans="1:13" ht="13.5" customHeight="1">
      <c r="A70" s="78"/>
      <c r="B70" s="79"/>
      <c r="C70" s="48"/>
      <c r="D70" s="48"/>
      <c r="E70" s="80"/>
      <c r="F70" s="81"/>
      <c r="G70" s="82"/>
      <c r="H70" s="75"/>
      <c r="I70" s="74"/>
      <c r="J70" s="75"/>
      <c r="K70" s="74"/>
      <c r="L70" s="74"/>
      <c r="M70" s="48"/>
    </row>
    <row r="71" spans="1:13" ht="13.5" customHeight="1">
      <c r="A71" s="78"/>
      <c r="B71" s="79"/>
      <c r="C71" s="48"/>
      <c r="D71" s="48"/>
      <c r="E71" s="80"/>
      <c r="F71" s="81"/>
      <c r="G71" s="82"/>
      <c r="H71" s="75"/>
      <c r="I71" s="74"/>
      <c r="J71" s="75"/>
      <c r="K71" s="74"/>
      <c r="L71" s="74"/>
      <c r="M71" s="48"/>
    </row>
    <row r="72" spans="1:13" ht="13.5" customHeight="1">
      <c r="A72" s="78"/>
      <c r="B72" s="79"/>
      <c r="C72" s="48"/>
      <c r="D72" s="48"/>
      <c r="E72" s="80"/>
      <c r="F72" s="81"/>
      <c r="G72" s="82"/>
      <c r="H72" s="75"/>
      <c r="I72" s="74"/>
      <c r="J72" s="75"/>
      <c r="K72" s="74"/>
      <c r="L72" s="74"/>
      <c r="M72" s="48"/>
    </row>
    <row r="73" spans="1:13" ht="13.5" customHeight="1">
      <c r="A73" s="78"/>
      <c r="B73" s="79"/>
      <c r="C73" s="48"/>
      <c r="D73" s="48"/>
      <c r="E73" s="80"/>
      <c r="F73" s="81"/>
      <c r="G73" s="82"/>
      <c r="H73" s="75"/>
      <c r="I73" s="74"/>
      <c r="J73" s="75"/>
      <c r="K73" s="74"/>
      <c r="L73" s="74"/>
      <c r="M73" s="48"/>
    </row>
    <row r="74" spans="1:13" ht="13.5" customHeight="1">
      <c r="A74" s="78"/>
      <c r="B74" s="79"/>
      <c r="C74" s="48"/>
      <c r="D74" s="48"/>
      <c r="E74" s="80"/>
      <c r="F74" s="81"/>
      <c r="G74" s="82"/>
      <c r="H74" s="75"/>
      <c r="I74" s="74"/>
      <c r="J74" s="75"/>
      <c r="K74" s="74"/>
      <c r="L74" s="74"/>
      <c r="M74" s="48"/>
    </row>
    <row r="75" spans="1:13" ht="13.5" customHeight="1">
      <c r="A75" s="78"/>
      <c r="B75" s="79"/>
      <c r="C75" s="48"/>
      <c r="D75" s="48"/>
      <c r="E75" s="80"/>
      <c r="F75" s="81"/>
      <c r="G75" s="82"/>
      <c r="H75" s="75"/>
      <c r="I75" s="74"/>
      <c r="J75" s="75"/>
      <c r="K75" s="74"/>
      <c r="L75" s="74"/>
      <c r="M75" s="48"/>
    </row>
    <row r="76" spans="1:14" s="84" customFormat="1" ht="13.5" customHeight="1">
      <c r="A76" s="78"/>
      <c r="B76" s="79"/>
      <c r="C76" s="48"/>
      <c r="D76" s="48"/>
      <c r="E76" s="80"/>
      <c r="F76" s="81"/>
      <c r="G76" s="82"/>
      <c r="H76" s="75"/>
      <c r="I76" s="74"/>
      <c r="J76" s="75"/>
      <c r="K76" s="74"/>
      <c r="L76" s="74"/>
      <c r="M76" s="48"/>
      <c r="N76"/>
    </row>
    <row r="77" spans="1:13" ht="13.5" customHeight="1">
      <c r="A77" s="78"/>
      <c r="B77" s="79"/>
      <c r="C77" s="48"/>
      <c r="D77" s="48"/>
      <c r="E77" s="80"/>
      <c r="F77" s="81"/>
      <c r="G77" s="82"/>
      <c r="H77" s="75"/>
      <c r="I77" s="74"/>
      <c r="J77" s="75"/>
      <c r="K77" s="74"/>
      <c r="L77" s="74"/>
      <c r="M77" s="48"/>
    </row>
    <row r="78" spans="1:14" s="84" customFormat="1" ht="13.5" customHeight="1">
      <c r="A78" s="78"/>
      <c r="B78" s="79"/>
      <c r="C78" s="48"/>
      <c r="D78" s="48"/>
      <c r="E78" s="80"/>
      <c r="F78" s="81"/>
      <c r="G78" s="83"/>
      <c r="H78" s="75"/>
      <c r="I78" s="74"/>
      <c r="J78" s="75"/>
      <c r="K78" s="74"/>
      <c r="L78" s="74"/>
      <c r="M78" s="48"/>
      <c r="N78"/>
    </row>
    <row r="79" spans="1:13" ht="13.5" customHeight="1">
      <c r="A79" s="78"/>
      <c r="B79" s="79"/>
      <c r="C79" s="48"/>
      <c r="D79" s="48"/>
      <c r="E79" s="80"/>
      <c r="F79" s="81"/>
      <c r="G79" s="82"/>
      <c r="H79" s="75"/>
      <c r="I79" s="74"/>
      <c r="J79" s="75"/>
      <c r="K79" s="74"/>
      <c r="L79" s="74"/>
      <c r="M79" s="48"/>
    </row>
    <row r="80" spans="1:13" ht="13.5" customHeight="1">
      <c r="A80" s="78"/>
      <c r="B80" s="79"/>
      <c r="C80" s="48"/>
      <c r="D80" s="48"/>
      <c r="E80" s="80"/>
      <c r="F80" s="81"/>
      <c r="G80" s="82"/>
      <c r="H80" s="75"/>
      <c r="I80" s="74"/>
      <c r="J80" s="75"/>
      <c r="K80" s="74"/>
      <c r="L80" s="74"/>
      <c r="M80" s="48"/>
    </row>
    <row r="81" spans="1:13" ht="13.5" customHeight="1">
      <c r="A81" s="78"/>
      <c r="B81" s="79"/>
      <c r="C81" s="48"/>
      <c r="D81" s="48"/>
      <c r="E81" s="80"/>
      <c r="F81" s="81"/>
      <c r="G81" s="82"/>
      <c r="H81" s="75"/>
      <c r="I81" s="74"/>
      <c r="J81" s="75"/>
      <c r="K81" s="74"/>
      <c r="L81" s="74"/>
      <c r="M81" s="48"/>
    </row>
    <row r="82" spans="1:14" s="84" customFormat="1" ht="13.5" customHeight="1">
      <c r="A82" s="78"/>
      <c r="B82" s="79"/>
      <c r="C82" s="48"/>
      <c r="D82" s="48"/>
      <c r="E82" s="80"/>
      <c r="F82" s="81"/>
      <c r="G82" s="82"/>
      <c r="H82" s="75"/>
      <c r="I82" s="74"/>
      <c r="J82" s="75"/>
      <c r="K82" s="74"/>
      <c r="L82" s="74"/>
      <c r="M82" s="48"/>
      <c r="N82"/>
    </row>
    <row r="83" spans="1:13" ht="13.5" customHeight="1">
      <c r="A83" s="78"/>
      <c r="B83" s="79"/>
      <c r="C83" s="48"/>
      <c r="D83" s="48"/>
      <c r="E83" s="80"/>
      <c r="F83" s="81"/>
      <c r="G83" s="82"/>
      <c r="H83" s="75"/>
      <c r="I83" s="74"/>
      <c r="J83" s="75"/>
      <c r="K83" s="74"/>
      <c r="L83" s="74"/>
      <c r="M83" s="48"/>
    </row>
    <row r="84" spans="1:13" ht="13.5" customHeight="1">
      <c r="A84" s="78"/>
      <c r="B84" s="79"/>
      <c r="C84" s="48"/>
      <c r="D84" s="48"/>
      <c r="E84" s="80"/>
      <c r="F84" s="81"/>
      <c r="G84" s="82"/>
      <c r="H84" s="75"/>
      <c r="I84" s="74"/>
      <c r="J84" s="75"/>
      <c r="K84" s="74"/>
      <c r="L84" s="74"/>
      <c r="M84" s="48"/>
    </row>
    <row r="85" spans="1:13" ht="13.5" customHeight="1">
      <c r="A85" s="78"/>
      <c r="B85" s="79"/>
      <c r="C85" s="48"/>
      <c r="D85" s="48"/>
      <c r="E85" s="80"/>
      <c r="F85" s="81"/>
      <c r="G85" s="82"/>
      <c r="H85" s="75"/>
      <c r="I85" s="74"/>
      <c r="J85" s="75"/>
      <c r="K85" s="74"/>
      <c r="L85" s="74"/>
      <c r="M85" s="48"/>
    </row>
    <row r="86" spans="1:13" ht="13.5" customHeight="1">
      <c r="A86" s="78"/>
      <c r="B86" s="79"/>
      <c r="C86" s="48"/>
      <c r="D86" s="48"/>
      <c r="E86" s="80"/>
      <c r="F86" s="81"/>
      <c r="G86" s="82"/>
      <c r="H86" s="75"/>
      <c r="I86" s="74"/>
      <c r="J86" s="75"/>
      <c r="K86" s="74"/>
      <c r="L86" s="74"/>
      <c r="M86" s="48"/>
    </row>
    <row r="87" spans="1:13" ht="13.5" customHeight="1">
      <c r="A87" s="78"/>
      <c r="B87" s="79"/>
      <c r="C87" s="48"/>
      <c r="D87" s="48"/>
      <c r="E87" s="80"/>
      <c r="F87" s="81"/>
      <c r="G87" s="82"/>
      <c r="H87" s="75"/>
      <c r="I87" s="74"/>
      <c r="J87" s="75"/>
      <c r="K87" s="74"/>
      <c r="L87" s="74"/>
      <c r="M87" s="48"/>
    </row>
    <row r="88" spans="1:13" ht="13.5" customHeight="1">
      <c r="A88" s="78"/>
      <c r="B88" s="79"/>
      <c r="C88" s="48"/>
      <c r="D88" s="48"/>
      <c r="E88" s="80"/>
      <c r="F88" s="81"/>
      <c r="G88" s="82"/>
      <c r="H88" s="75"/>
      <c r="I88" s="74"/>
      <c r="J88" s="75"/>
      <c r="K88" s="74"/>
      <c r="L88" s="74"/>
      <c r="M88" s="48"/>
    </row>
    <row r="89" spans="1:13" ht="13.5" customHeight="1">
      <c r="A89" s="78"/>
      <c r="B89" s="79"/>
      <c r="C89" s="48"/>
      <c r="D89" s="48"/>
      <c r="E89" s="80"/>
      <c r="F89" s="81"/>
      <c r="G89" s="82"/>
      <c r="H89" s="75"/>
      <c r="I89" s="74"/>
      <c r="J89" s="75"/>
      <c r="K89" s="74"/>
      <c r="L89" s="74"/>
      <c r="M89" s="48"/>
    </row>
    <row r="90" spans="1:13" ht="13.5" customHeight="1">
      <c r="A90" s="78"/>
      <c r="B90" s="79"/>
      <c r="C90" s="48"/>
      <c r="D90" s="48"/>
      <c r="E90" s="80"/>
      <c r="F90" s="81"/>
      <c r="G90" s="82"/>
      <c r="H90" s="75"/>
      <c r="I90" s="74"/>
      <c r="J90" s="75"/>
      <c r="K90" s="74"/>
      <c r="L90" s="74"/>
      <c r="M90" s="48"/>
    </row>
    <row r="91" spans="1:13" ht="13.5" customHeight="1">
      <c r="A91" s="78"/>
      <c r="B91" s="79"/>
      <c r="C91" s="48"/>
      <c r="D91" s="48"/>
      <c r="E91" s="80"/>
      <c r="F91" s="81"/>
      <c r="G91" s="82"/>
      <c r="H91" s="75"/>
      <c r="I91" s="74"/>
      <c r="J91" s="75"/>
      <c r="K91" s="74"/>
      <c r="L91" s="74"/>
      <c r="M91" s="48"/>
    </row>
    <row r="92" spans="1:13" ht="13.5" customHeight="1">
      <c r="A92" s="78"/>
      <c r="B92" s="79"/>
      <c r="C92" s="48"/>
      <c r="D92" s="48"/>
      <c r="E92" s="80"/>
      <c r="F92" s="81"/>
      <c r="G92" s="82"/>
      <c r="H92" s="75"/>
      <c r="I92" s="74"/>
      <c r="J92" s="75"/>
      <c r="K92" s="74"/>
      <c r="L92" s="74"/>
      <c r="M92" s="48"/>
    </row>
    <row r="93" spans="1:13" ht="13.5" customHeight="1">
      <c r="A93" s="78"/>
      <c r="B93" s="79"/>
      <c r="C93" s="48"/>
      <c r="D93" s="48"/>
      <c r="E93" s="80"/>
      <c r="F93" s="81"/>
      <c r="G93" s="82"/>
      <c r="H93" s="75"/>
      <c r="I93" s="74"/>
      <c r="J93" s="75"/>
      <c r="K93" s="74"/>
      <c r="L93" s="74"/>
      <c r="M93" s="48"/>
    </row>
    <row r="94" spans="1:13" ht="13.5" customHeight="1">
      <c r="A94" s="78"/>
      <c r="B94" s="79"/>
      <c r="C94" s="48"/>
      <c r="D94" s="48"/>
      <c r="E94" s="80"/>
      <c r="F94" s="81"/>
      <c r="G94" s="82"/>
      <c r="H94" s="75"/>
      <c r="I94" s="74"/>
      <c r="J94" s="75"/>
      <c r="K94" s="74"/>
      <c r="L94" s="74"/>
      <c r="M94" s="48"/>
    </row>
    <row r="95" spans="1:13" ht="13.5" customHeight="1">
      <c r="A95" s="78"/>
      <c r="B95" s="79"/>
      <c r="C95" s="48"/>
      <c r="D95" s="48"/>
      <c r="E95" s="80"/>
      <c r="F95" s="81"/>
      <c r="G95" s="82"/>
      <c r="H95" s="75"/>
      <c r="I95" s="74"/>
      <c r="J95" s="75"/>
      <c r="K95" s="74"/>
      <c r="L95" s="74"/>
      <c r="M95" s="48"/>
    </row>
    <row r="96" spans="1:13" ht="13.5" customHeight="1">
      <c r="A96" s="78"/>
      <c r="B96" s="79"/>
      <c r="C96" s="48"/>
      <c r="D96" s="48"/>
      <c r="E96" s="80"/>
      <c r="F96" s="81"/>
      <c r="G96" s="82"/>
      <c r="H96" s="75"/>
      <c r="I96" s="74"/>
      <c r="J96" s="75"/>
      <c r="K96" s="74"/>
      <c r="L96" s="74"/>
      <c r="M96" s="48"/>
    </row>
    <row r="97" spans="1:13" ht="13.5" customHeight="1">
      <c r="A97" s="78"/>
      <c r="B97" s="79"/>
      <c r="C97" s="48"/>
      <c r="D97" s="48"/>
      <c r="E97" s="80"/>
      <c r="F97" s="81"/>
      <c r="G97" s="83"/>
      <c r="H97" s="75"/>
      <c r="I97" s="74"/>
      <c r="J97" s="75"/>
      <c r="K97" s="74"/>
      <c r="L97" s="74"/>
      <c r="M97" s="48"/>
    </row>
    <row r="98" spans="1:13" ht="13.5" customHeight="1">
      <c r="A98" s="78"/>
      <c r="B98" s="79"/>
      <c r="C98" s="48"/>
      <c r="D98" s="48"/>
      <c r="E98" s="80"/>
      <c r="F98" s="81"/>
      <c r="G98" s="82"/>
      <c r="H98" s="75"/>
      <c r="I98" s="74"/>
      <c r="J98" s="75"/>
      <c r="K98" s="74"/>
      <c r="L98" s="74"/>
      <c r="M98" s="48"/>
    </row>
    <row r="99" spans="1:13" ht="13.5" customHeight="1">
      <c r="A99" s="78"/>
      <c r="B99" s="79"/>
      <c r="C99" s="48"/>
      <c r="D99" s="48"/>
      <c r="E99" s="80"/>
      <c r="F99" s="81"/>
      <c r="G99" s="82"/>
      <c r="H99" s="75"/>
      <c r="I99" s="74"/>
      <c r="J99" s="75"/>
      <c r="K99" s="74"/>
      <c r="L99" s="74"/>
      <c r="M99" s="48"/>
    </row>
    <row r="100" spans="1:13" ht="13.5" customHeight="1">
      <c r="A100" s="78"/>
      <c r="B100" s="79"/>
      <c r="C100" s="48"/>
      <c r="D100" s="48"/>
      <c r="E100" s="80"/>
      <c r="F100" s="81"/>
      <c r="G100" s="82"/>
      <c r="H100" s="75"/>
      <c r="I100" s="74"/>
      <c r="J100" s="75"/>
      <c r="K100" s="74"/>
      <c r="L100" s="74"/>
      <c r="M100" s="48"/>
    </row>
    <row r="101" spans="1:13" ht="13.5" customHeight="1">
      <c r="A101" s="78"/>
      <c r="B101" s="79"/>
      <c r="C101" s="48"/>
      <c r="D101" s="48"/>
      <c r="E101" s="80"/>
      <c r="F101" s="81"/>
      <c r="G101" s="82"/>
      <c r="H101" s="75"/>
      <c r="I101" s="74"/>
      <c r="J101" s="75"/>
      <c r="K101" s="74"/>
      <c r="L101" s="74"/>
      <c r="M101" s="48"/>
    </row>
    <row r="102" spans="1:13" ht="13.5" customHeight="1">
      <c r="A102" s="78"/>
      <c r="B102" s="85"/>
      <c r="C102" s="48"/>
      <c r="D102" s="48"/>
      <c r="E102" s="80"/>
      <c r="F102" s="81"/>
      <c r="G102" s="82"/>
      <c r="H102" s="75"/>
      <c r="I102" s="74"/>
      <c r="J102" s="75"/>
      <c r="K102" s="74"/>
      <c r="L102" s="74"/>
      <c r="M102" s="48"/>
    </row>
    <row r="103" spans="1:17" s="86" customFormat="1" ht="13.5" customHeight="1">
      <c r="A103" s="78"/>
      <c r="B103" s="79"/>
      <c r="C103" s="48"/>
      <c r="D103" s="48"/>
      <c r="E103" s="80"/>
      <c r="F103" s="81"/>
      <c r="G103" s="82"/>
      <c r="H103" s="75"/>
      <c r="I103" s="74"/>
      <c r="J103" s="75"/>
      <c r="K103" s="74"/>
      <c r="L103" s="74"/>
      <c r="M103" s="48"/>
      <c r="N103"/>
      <c r="O103" s="37"/>
      <c r="P103" s="37"/>
      <c r="Q103" s="37"/>
    </row>
    <row r="104" spans="1:17" s="86" customFormat="1" ht="13.5" customHeight="1">
      <c r="A104" s="78"/>
      <c r="B104" s="79"/>
      <c r="C104" s="48"/>
      <c r="D104" s="48"/>
      <c r="E104" s="80"/>
      <c r="F104" s="81"/>
      <c r="G104" s="82"/>
      <c r="H104" s="75"/>
      <c r="I104" s="74"/>
      <c r="J104" s="75"/>
      <c r="K104" s="74"/>
      <c r="L104" s="74"/>
      <c r="M104" s="48"/>
      <c r="N104"/>
      <c r="O104" s="37"/>
      <c r="P104" s="37"/>
      <c r="Q104" s="37"/>
    </row>
    <row r="105" spans="1:13" ht="13.5" customHeight="1">
      <c r="A105" s="78"/>
      <c r="B105" s="79"/>
      <c r="C105" s="48"/>
      <c r="D105" s="48"/>
      <c r="E105" s="80"/>
      <c r="F105" s="81"/>
      <c r="G105" s="82"/>
      <c r="H105" s="75"/>
      <c r="I105" s="74"/>
      <c r="J105" s="75"/>
      <c r="K105" s="74"/>
      <c r="L105" s="74"/>
      <c r="M105" s="48"/>
    </row>
    <row r="106" spans="1:13" ht="13.5" customHeight="1">
      <c r="A106" s="78"/>
      <c r="B106" s="79"/>
      <c r="C106" s="48"/>
      <c r="D106" s="48"/>
      <c r="E106" s="80"/>
      <c r="F106" s="81"/>
      <c r="G106" s="82"/>
      <c r="H106" s="75"/>
      <c r="I106" s="74"/>
      <c r="J106" s="75"/>
      <c r="K106" s="74"/>
      <c r="L106" s="74"/>
      <c r="M106" s="48"/>
    </row>
    <row r="107" spans="1:13" ht="13.5" customHeight="1">
      <c r="A107" s="78"/>
      <c r="B107" s="79"/>
      <c r="C107" s="48"/>
      <c r="D107" s="48"/>
      <c r="E107" s="80"/>
      <c r="F107" s="81"/>
      <c r="G107" s="82"/>
      <c r="H107" s="75"/>
      <c r="I107" s="74"/>
      <c r="J107" s="75"/>
      <c r="K107" s="74"/>
      <c r="L107" s="74"/>
      <c r="M107" s="48"/>
    </row>
    <row r="108" spans="1:13" ht="13.5" customHeight="1">
      <c r="A108" s="78"/>
      <c r="B108" s="79"/>
      <c r="C108" s="48"/>
      <c r="D108" s="48"/>
      <c r="E108" s="80"/>
      <c r="F108" s="81"/>
      <c r="G108" s="82"/>
      <c r="H108" s="75"/>
      <c r="I108" s="74"/>
      <c r="J108" s="75"/>
      <c r="K108" s="74"/>
      <c r="L108" s="74"/>
      <c r="M108" s="48"/>
    </row>
    <row r="109" spans="1:13" ht="13.5" customHeight="1">
      <c r="A109" s="78"/>
      <c r="B109" s="79"/>
      <c r="C109" s="48"/>
      <c r="D109" s="48"/>
      <c r="E109" s="80"/>
      <c r="F109" s="81"/>
      <c r="G109" s="82"/>
      <c r="H109" s="75"/>
      <c r="I109" s="74"/>
      <c r="J109" s="75"/>
      <c r="K109" s="74"/>
      <c r="L109" s="80"/>
      <c r="M109" s="48"/>
    </row>
    <row r="110" spans="1:13" ht="14.25" customHeight="1">
      <c r="A110" s="87"/>
      <c r="B110" s="88"/>
      <c r="C110" s="89"/>
      <c r="D110" s="89"/>
      <c r="E110" s="90"/>
      <c r="F110" s="90"/>
      <c r="G110" s="90"/>
      <c r="H110" s="89"/>
      <c r="I110" s="90"/>
      <c r="J110" s="89"/>
      <c r="K110" s="90"/>
      <c r="L110" s="88"/>
      <c r="M110" s="21"/>
    </row>
    <row r="111" spans="1:14" s="95" customFormat="1" ht="13.5" customHeight="1">
      <c r="A111" s="91"/>
      <c r="B111" s="91"/>
      <c r="C111" s="92"/>
      <c r="D111" s="92"/>
      <c r="E111" s="93"/>
      <c r="F111" s="93"/>
      <c r="G111" s="92"/>
      <c r="H111" s="92"/>
      <c r="I111" s="93"/>
      <c r="J111" s="92"/>
      <c r="K111" s="92"/>
      <c r="L111" s="93"/>
      <c r="M111" s="94"/>
      <c r="N111"/>
    </row>
    <row r="112" spans="1:13" ht="13.5" customHeight="1">
      <c r="A112" s="96"/>
      <c r="B112" s="96"/>
      <c r="C112" s="97"/>
      <c r="D112" s="97"/>
      <c r="E112" s="98"/>
      <c r="F112" s="99"/>
      <c r="G112" s="100"/>
      <c r="H112" s="101"/>
      <c r="I112" s="102"/>
      <c r="J112" s="101"/>
      <c r="K112" s="102"/>
      <c r="L112" s="98"/>
      <c r="M112" s="103"/>
    </row>
    <row r="113" spans="1:13" ht="13.5" customHeight="1">
      <c r="A113" s="96"/>
      <c r="B113" s="96"/>
      <c r="C113" s="97"/>
      <c r="D113" s="97"/>
      <c r="E113" s="98"/>
      <c r="F113" s="99"/>
      <c r="G113" s="100"/>
      <c r="H113" s="101"/>
      <c r="I113" s="102"/>
      <c r="J113" s="101"/>
      <c r="K113" s="102"/>
      <c r="L113" s="98"/>
      <c r="M113" s="103"/>
    </row>
    <row r="114" spans="1:13" ht="13.5" customHeight="1">
      <c r="A114" s="96"/>
      <c r="B114" s="96"/>
      <c r="C114" s="97"/>
      <c r="D114" s="97"/>
      <c r="E114" s="98"/>
      <c r="F114" s="99"/>
      <c r="G114" s="100"/>
      <c r="H114" s="101"/>
      <c r="I114" s="102"/>
      <c r="J114" s="101"/>
      <c r="K114" s="102"/>
      <c r="L114" s="98"/>
      <c r="M114" s="103"/>
    </row>
    <row r="115" spans="1:13" ht="13.5" customHeight="1">
      <c r="A115" s="96"/>
      <c r="B115" s="96"/>
      <c r="C115" s="97"/>
      <c r="D115" s="97"/>
      <c r="E115" s="98"/>
      <c r="F115" s="98"/>
      <c r="G115" s="100"/>
      <c r="H115" s="101"/>
      <c r="I115" s="102"/>
      <c r="J115" s="101"/>
      <c r="K115" s="102"/>
      <c r="L115" s="98"/>
      <c r="M115" s="103"/>
    </row>
  </sheetData>
  <sheetProtection selectLockedCells="1" selectUnlockedCells="1"/>
  <mergeCells count="6">
    <mergeCell ref="A1:L1"/>
    <mergeCell ref="A111:B111"/>
    <mergeCell ref="A112:B112"/>
    <mergeCell ref="A113:B113"/>
    <mergeCell ref="A114:B114"/>
    <mergeCell ref="A115:B115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12.57421875" defaultRowHeight="12.75"/>
  <cols>
    <col min="1" max="1" width="24.140625" style="37" customWidth="1"/>
    <col min="2" max="2" width="14.00390625" style="37" customWidth="1"/>
    <col min="3" max="3" width="12.28125" style="104" customWidth="1"/>
    <col min="4" max="4" width="12.421875" style="39" customWidth="1"/>
    <col min="5" max="5" width="10.421875" style="37" customWidth="1"/>
    <col min="6" max="6" width="8.421875" style="37" customWidth="1"/>
    <col min="7" max="7" width="10.140625" style="37" customWidth="1"/>
    <col min="8" max="8" width="11.00390625" style="37" customWidth="1"/>
    <col min="9" max="9" width="11.140625" style="37" customWidth="1"/>
    <col min="10" max="10" width="9.8515625" style="37" customWidth="1"/>
    <col min="11" max="249" width="11.57421875" style="37" customWidth="1"/>
    <col min="250" max="16384" width="11.57421875" style="0" customWidth="1"/>
  </cols>
  <sheetData>
    <row r="1" spans="1:12" s="42" customFormat="1" ht="12.75" customHeight="1">
      <c r="A1" s="105" t="s">
        <v>1</v>
      </c>
      <c r="B1" s="106" t="s">
        <v>58</v>
      </c>
      <c r="C1" s="106"/>
      <c r="D1" s="106"/>
      <c r="E1" s="106" t="s">
        <v>59</v>
      </c>
      <c r="F1" s="106"/>
      <c r="G1" s="106"/>
      <c r="H1" s="106"/>
      <c r="I1" s="106"/>
      <c r="J1" s="106"/>
      <c r="K1" s="106"/>
      <c r="L1" s="106"/>
    </row>
    <row r="2" spans="1:12" s="42" customFormat="1" ht="84.75">
      <c r="A2" s="105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</row>
    <row r="3" spans="1:12" ht="13.5">
      <c r="A3" s="44" t="s">
        <v>9</v>
      </c>
      <c r="B3" s="44">
        <v>228.49</v>
      </c>
      <c r="C3" s="107">
        <v>3101.59</v>
      </c>
      <c r="D3" s="108">
        <v>1</v>
      </c>
      <c r="E3" s="108">
        <v>1</v>
      </c>
      <c r="F3" s="109" t="s">
        <v>10</v>
      </c>
      <c r="G3" s="108" t="s">
        <v>57</v>
      </c>
      <c r="H3" s="110">
        <v>724.56</v>
      </c>
      <c r="I3" s="44">
        <v>0</v>
      </c>
      <c r="J3" s="44">
        <v>0</v>
      </c>
      <c r="K3" s="111">
        <v>0</v>
      </c>
      <c r="L3" s="112" t="s">
        <v>71</v>
      </c>
    </row>
    <row r="4" spans="1:12" ht="13.5" customHeight="1">
      <c r="A4" s="44" t="s">
        <v>11</v>
      </c>
      <c r="B4" s="44">
        <v>0</v>
      </c>
      <c r="C4" s="107">
        <v>4780</v>
      </c>
      <c r="D4" s="108">
        <v>1</v>
      </c>
      <c r="E4" s="108">
        <v>1</v>
      </c>
      <c r="F4" s="113">
        <v>561</v>
      </c>
      <c r="G4" s="108">
        <v>0.6363636363636364</v>
      </c>
      <c r="H4" s="110">
        <v>561</v>
      </c>
      <c r="I4" s="44">
        <v>0</v>
      </c>
      <c r="J4" s="44">
        <v>0</v>
      </c>
      <c r="K4" s="111">
        <v>0</v>
      </c>
      <c r="L4" s="112" t="s">
        <v>71</v>
      </c>
    </row>
    <row r="5" spans="1:12" ht="13.5" customHeight="1">
      <c r="A5" s="14" t="s">
        <v>12</v>
      </c>
      <c r="B5" s="14"/>
      <c r="C5" s="114"/>
      <c r="D5" s="115"/>
      <c r="E5" s="115"/>
      <c r="F5" s="116"/>
      <c r="G5" s="115"/>
      <c r="H5" s="117"/>
      <c r="I5" s="14"/>
      <c r="J5" s="14"/>
      <c r="K5" s="118"/>
      <c r="L5" s="119"/>
    </row>
    <row r="6" spans="1:12" ht="13.5" customHeight="1">
      <c r="A6" s="44" t="s">
        <v>13</v>
      </c>
      <c r="B6" s="44">
        <v>272.6</v>
      </c>
      <c r="C6" s="107">
        <v>3008.5</v>
      </c>
      <c r="D6" s="108">
        <v>0.9127453657352629</v>
      </c>
      <c r="E6" s="108">
        <v>0.9127453657352629</v>
      </c>
      <c r="F6" s="113">
        <v>364</v>
      </c>
      <c r="G6" s="108">
        <v>1</v>
      </c>
      <c r="H6" s="110">
        <v>500</v>
      </c>
      <c r="I6" s="44">
        <v>0</v>
      </c>
      <c r="J6" s="44">
        <v>0</v>
      </c>
      <c r="K6" s="111">
        <v>0</v>
      </c>
      <c r="L6" s="112" t="s">
        <v>71</v>
      </c>
    </row>
    <row r="7" spans="1:12" ht="13.5" customHeight="1">
      <c r="A7" s="44" t="s">
        <v>14</v>
      </c>
      <c r="B7" s="120" t="s">
        <v>10</v>
      </c>
      <c r="C7" s="107">
        <v>2575</v>
      </c>
      <c r="D7" s="108">
        <v>0.7845825716026813</v>
      </c>
      <c r="E7" s="108">
        <v>0.7617306520414382</v>
      </c>
      <c r="F7" s="113">
        <v>450</v>
      </c>
      <c r="G7" s="108">
        <v>0.3333333333333333</v>
      </c>
      <c r="H7" s="110">
        <v>1000</v>
      </c>
      <c r="I7" s="44">
        <v>0</v>
      </c>
      <c r="J7" s="44">
        <v>0</v>
      </c>
      <c r="K7" s="111">
        <v>0</v>
      </c>
      <c r="L7" s="112" t="s">
        <v>71</v>
      </c>
    </row>
    <row r="8" spans="1:12" ht="13.5" customHeight="1">
      <c r="A8" s="44" t="s">
        <v>15</v>
      </c>
      <c r="B8" s="44">
        <v>435.85</v>
      </c>
      <c r="C8" s="107">
        <v>5885.77</v>
      </c>
      <c r="D8" s="108">
        <v>1</v>
      </c>
      <c r="E8" s="108">
        <v>1</v>
      </c>
      <c r="F8" s="113">
        <v>684.97</v>
      </c>
      <c r="G8" s="108">
        <v>1.0000437975385783</v>
      </c>
      <c r="H8" s="110">
        <v>789.13</v>
      </c>
      <c r="I8" s="44">
        <v>0</v>
      </c>
      <c r="J8" s="44">
        <v>0</v>
      </c>
      <c r="K8" s="111">
        <v>0</v>
      </c>
      <c r="L8" s="112" t="s">
        <v>71</v>
      </c>
    </row>
    <row r="9" spans="1:12" ht="13.5" customHeight="1">
      <c r="A9" s="44" t="s">
        <v>16</v>
      </c>
      <c r="B9" s="44">
        <v>6.45</v>
      </c>
      <c r="C9" s="121" t="s">
        <v>10</v>
      </c>
      <c r="D9" s="108" t="s">
        <v>57</v>
      </c>
      <c r="E9" s="108">
        <v>0.9999603347745032</v>
      </c>
      <c r="F9" s="109" t="s">
        <v>10</v>
      </c>
      <c r="G9" s="108" t="s">
        <v>57</v>
      </c>
      <c r="H9" s="109" t="s">
        <v>10</v>
      </c>
      <c r="I9" s="44">
        <v>0</v>
      </c>
      <c r="J9" s="44">
        <v>0</v>
      </c>
      <c r="K9" s="111">
        <v>0</v>
      </c>
      <c r="L9" s="112" t="s">
        <v>71</v>
      </c>
    </row>
    <row r="10" spans="1:12" ht="13.5" customHeight="1">
      <c r="A10" s="44" t="s">
        <v>17</v>
      </c>
      <c r="B10" s="44">
        <v>32.2</v>
      </c>
      <c r="C10" s="107">
        <v>33.84</v>
      </c>
      <c r="D10" s="108">
        <v>0.011087084725771577</v>
      </c>
      <c r="E10" s="108" t="s">
        <v>57</v>
      </c>
      <c r="F10" s="109" t="s">
        <v>10</v>
      </c>
      <c r="G10" s="108" t="s">
        <v>57</v>
      </c>
      <c r="H10" s="109" t="s">
        <v>10</v>
      </c>
      <c r="I10" s="44">
        <v>0</v>
      </c>
      <c r="J10" s="44">
        <v>0</v>
      </c>
      <c r="K10" s="111">
        <v>0</v>
      </c>
      <c r="L10" s="112" t="s">
        <v>71</v>
      </c>
    </row>
    <row r="11" spans="1:12" ht="13.5" customHeight="1">
      <c r="A11" s="14" t="s">
        <v>18</v>
      </c>
      <c r="B11" s="14"/>
      <c r="C11" s="114"/>
      <c r="D11" s="115"/>
      <c r="E11" s="115"/>
      <c r="F11" s="116"/>
      <c r="G11" s="115"/>
      <c r="H11" s="117"/>
      <c r="I11" s="14"/>
      <c r="J11" s="14"/>
      <c r="K11" s="118"/>
      <c r="L11" s="119"/>
    </row>
    <row r="12" spans="1:12" ht="13.5" customHeight="1">
      <c r="A12" s="44" t="s">
        <v>19</v>
      </c>
      <c r="B12" s="44">
        <v>163.7</v>
      </c>
      <c r="C12" s="107">
        <v>1462.6</v>
      </c>
      <c r="D12" s="108">
        <v>1</v>
      </c>
      <c r="E12" s="108">
        <v>1</v>
      </c>
      <c r="F12" s="113">
        <v>171.09</v>
      </c>
      <c r="G12" s="108">
        <v>1</v>
      </c>
      <c r="H12" s="110">
        <v>292.64</v>
      </c>
      <c r="I12" s="44">
        <v>0</v>
      </c>
      <c r="J12" s="44">
        <v>0</v>
      </c>
      <c r="K12" s="111">
        <v>0</v>
      </c>
      <c r="L12" s="112" t="s">
        <v>71</v>
      </c>
    </row>
    <row r="13" spans="1:12" ht="13.5" customHeight="1">
      <c r="A13" s="44" t="s">
        <v>20</v>
      </c>
      <c r="B13" s="44">
        <v>234.07</v>
      </c>
      <c r="C13" s="121" t="s">
        <v>10</v>
      </c>
      <c r="D13" s="108" t="s">
        <v>57</v>
      </c>
      <c r="E13" s="108" t="s">
        <v>57</v>
      </c>
      <c r="F13" s="113">
        <v>1468.5</v>
      </c>
      <c r="G13" s="108">
        <v>0</v>
      </c>
      <c r="H13" s="110">
        <v>1488.5</v>
      </c>
      <c r="I13" s="44">
        <v>0</v>
      </c>
      <c r="J13" s="44">
        <v>0</v>
      </c>
      <c r="K13" s="111">
        <v>0</v>
      </c>
      <c r="L13" s="112" t="s">
        <v>71</v>
      </c>
    </row>
    <row r="14" spans="1:12" ht="13.5" customHeight="1">
      <c r="A14" s="14" t="s">
        <v>21</v>
      </c>
      <c r="B14" s="14"/>
      <c r="C14" s="114"/>
      <c r="D14" s="115"/>
      <c r="E14" s="115"/>
      <c r="F14" s="116"/>
      <c r="G14" s="115"/>
      <c r="H14" s="117"/>
      <c r="I14" s="14"/>
      <c r="J14" s="14"/>
      <c r="K14" s="118"/>
      <c r="L14" s="119"/>
    </row>
    <row r="15" spans="1:12" ht="13.5" customHeight="1">
      <c r="A15" s="44" t="s">
        <v>22</v>
      </c>
      <c r="B15" s="44">
        <v>405</v>
      </c>
      <c r="C15" s="107">
        <v>405</v>
      </c>
      <c r="D15" s="108">
        <v>0.06694214876033058</v>
      </c>
      <c r="E15" s="108" t="s">
        <v>57</v>
      </c>
      <c r="F15" s="113">
        <v>800</v>
      </c>
      <c r="G15" s="108" t="s">
        <v>57</v>
      </c>
      <c r="H15" s="110">
        <v>7000</v>
      </c>
      <c r="I15" s="44">
        <v>0</v>
      </c>
      <c r="J15" s="44">
        <v>0</v>
      </c>
      <c r="K15" s="111">
        <v>0</v>
      </c>
      <c r="L15" s="112" t="s">
        <v>71</v>
      </c>
    </row>
    <row r="16" spans="1:12" ht="13.5" customHeight="1">
      <c r="A16" s="44" t="s">
        <v>23</v>
      </c>
      <c r="B16" s="44">
        <v>66.79</v>
      </c>
      <c r="C16" s="107">
        <v>9322</v>
      </c>
      <c r="D16" s="108">
        <v>1</v>
      </c>
      <c r="E16" s="108">
        <v>1</v>
      </c>
      <c r="F16" s="113">
        <v>1276</v>
      </c>
      <c r="G16" s="108">
        <v>1</v>
      </c>
      <c r="H16" s="110">
        <v>1672</v>
      </c>
      <c r="I16" s="44">
        <v>0</v>
      </c>
      <c r="J16" s="44">
        <v>0</v>
      </c>
      <c r="K16" s="111">
        <v>0</v>
      </c>
      <c r="L16" s="112" t="s">
        <v>71</v>
      </c>
    </row>
    <row r="17" spans="1:12" ht="13.5" customHeight="1">
      <c r="A17" s="44" t="s">
        <v>24</v>
      </c>
      <c r="B17" s="44">
        <v>169.16</v>
      </c>
      <c r="C17" s="107">
        <v>5782.71</v>
      </c>
      <c r="D17" s="108">
        <v>1</v>
      </c>
      <c r="E17" s="108">
        <v>1</v>
      </c>
      <c r="F17" s="113">
        <v>590</v>
      </c>
      <c r="G17" s="108">
        <v>1</v>
      </c>
      <c r="H17" s="110">
        <v>615</v>
      </c>
      <c r="I17" s="44">
        <v>0</v>
      </c>
      <c r="J17" s="44">
        <v>0</v>
      </c>
      <c r="K17" s="111">
        <v>0</v>
      </c>
      <c r="L17" s="112" t="s">
        <v>71</v>
      </c>
    </row>
    <row r="18" spans="1:12" ht="13.5" customHeight="1">
      <c r="A18" s="44" t="s">
        <v>25</v>
      </c>
      <c r="B18" s="44">
        <v>356.2</v>
      </c>
      <c r="C18" s="107">
        <v>1440</v>
      </c>
      <c r="D18" s="108">
        <v>0.782608695652174</v>
      </c>
      <c r="E18" s="108">
        <v>0.782608695652174</v>
      </c>
      <c r="F18" s="113">
        <v>735</v>
      </c>
      <c r="G18" s="108">
        <v>1</v>
      </c>
      <c r="H18" s="110">
        <v>795</v>
      </c>
      <c r="I18" s="44">
        <v>0</v>
      </c>
      <c r="J18" s="44">
        <v>0</v>
      </c>
      <c r="K18" s="111">
        <v>0</v>
      </c>
      <c r="L18" s="112" t="s">
        <v>71</v>
      </c>
    </row>
    <row r="19" spans="1:12" ht="13.5" customHeight="1">
      <c r="A19" s="44" t="s">
        <v>26</v>
      </c>
      <c r="B19" s="44">
        <v>211.5</v>
      </c>
      <c r="C19" s="107">
        <v>4971</v>
      </c>
      <c r="D19" s="108">
        <v>1</v>
      </c>
      <c r="E19" s="108">
        <v>1</v>
      </c>
      <c r="F19" s="113">
        <v>585</v>
      </c>
      <c r="G19" s="108">
        <v>0</v>
      </c>
      <c r="H19" s="110">
        <v>600</v>
      </c>
      <c r="I19" s="44">
        <v>0</v>
      </c>
      <c r="J19" s="44">
        <v>0</v>
      </c>
      <c r="K19" s="111">
        <v>0</v>
      </c>
      <c r="L19" s="112" t="s">
        <v>71</v>
      </c>
    </row>
    <row r="20" spans="1:12" ht="13.5" customHeight="1">
      <c r="A20" s="44" t="s">
        <v>27</v>
      </c>
      <c r="B20" s="44">
        <v>6.5</v>
      </c>
      <c r="C20" s="107">
        <v>6228</v>
      </c>
      <c r="D20" s="108">
        <v>1</v>
      </c>
      <c r="E20" s="108">
        <v>0.99791265253693</v>
      </c>
      <c r="F20" s="113">
        <v>726</v>
      </c>
      <c r="G20" s="108">
        <v>0</v>
      </c>
      <c r="H20" s="110">
        <v>806</v>
      </c>
      <c r="I20" s="44">
        <v>0</v>
      </c>
      <c r="J20" s="44">
        <v>0</v>
      </c>
      <c r="K20" s="111">
        <v>0</v>
      </c>
      <c r="L20" s="112" t="s">
        <v>71</v>
      </c>
    </row>
    <row r="21" spans="1:12" ht="13.5" customHeight="1">
      <c r="A21" s="44" t="s">
        <v>29</v>
      </c>
      <c r="B21" s="44">
        <v>464.55</v>
      </c>
      <c r="C21" s="107">
        <v>10800</v>
      </c>
      <c r="D21" s="108">
        <v>0.9120851279452749</v>
      </c>
      <c r="E21" s="108">
        <v>0.9120851279452749</v>
      </c>
      <c r="F21" s="113">
        <v>2026.49</v>
      </c>
      <c r="G21" s="108">
        <v>0.4803823359602071</v>
      </c>
      <c r="H21" s="110">
        <v>2635.9</v>
      </c>
      <c r="I21" s="44">
        <v>0</v>
      </c>
      <c r="J21" s="44">
        <v>0</v>
      </c>
      <c r="K21" s="111">
        <v>0</v>
      </c>
      <c r="L21" s="112" t="s">
        <v>71</v>
      </c>
    </row>
    <row r="22" spans="1:12" ht="13.5" customHeight="1">
      <c r="A22" s="44" t="s">
        <v>30</v>
      </c>
      <c r="B22" s="44">
        <v>159.09</v>
      </c>
      <c r="C22" s="107">
        <v>3944.22</v>
      </c>
      <c r="D22" s="108">
        <v>1</v>
      </c>
      <c r="E22" s="108">
        <v>0.991303730522131</v>
      </c>
      <c r="F22" s="113">
        <v>526.26</v>
      </c>
      <c r="G22" s="108">
        <v>0</v>
      </c>
      <c r="H22" s="110">
        <v>977.26</v>
      </c>
      <c r="I22" s="44">
        <v>0</v>
      </c>
      <c r="J22" s="44">
        <v>0</v>
      </c>
      <c r="K22" s="111">
        <v>0</v>
      </c>
      <c r="L22" s="112" t="s">
        <v>71</v>
      </c>
    </row>
    <row r="23" spans="1:12" ht="13.5" customHeight="1">
      <c r="A23" s="14" t="s">
        <v>31</v>
      </c>
      <c r="B23" s="14"/>
      <c r="C23" s="114"/>
      <c r="D23" s="115"/>
      <c r="E23" s="115"/>
      <c r="F23" s="116"/>
      <c r="G23" s="115"/>
      <c r="H23" s="117"/>
      <c r="I23" s="14"/>
      <c r="J23" s="14"/>
      <c r="K23" s="118"/>
      <c r="L23" s="119"/>
    </row>
    <row r="24" spans="1:12" ht="13.5" customHeight="1">
      <c r="A24" s="44" t="s">
        <v>32</v>
      </c>
      <c r="B24" s="44">
        <v>294</v>
      </c>
      <c r="C24" s="121" t="s">
        <v>10</v>
      </c>
      <c r="D24" s="108" t="s">
        <v>57</v>
      </c>
      <c r="E24" s="108" t="s">
        <v>57</v>
      </c>
      <c r="F24" s="113">
        <v>990</v>
      </c>
      <c r="G24" s="108">
        <v>1</v>
      </c>
      <c r="H24" s="110">
        <v>1760</v>
      </c>
      <c r="I24" s="44">
        <v>0</v>
      </c>
      <c r="J24" s="44">
        <v>0</v>
      </c>
      <c r="K24" s="111">
        <v>0</v>
      </c>
      <c r="L24" s="112" t="s">
        <v>71</v>
      </c>
    </row>
    <row r="25" spans="1:12" ht="13.5" customHeight="1">
      <c r="A25" s="44" t="s">
        <v>33</v>
      </c>
      <c r="B25" s="44">
        <v>537.01</v>
      </c>
      <c r="C25" s="107">
        <v>11169</v>
      </c>
      <c r="D25" s="108">
        <v>0.9566120055706012</v>
      </c>
      <c r="E25" s="108">
        <v>0.9488179602212481</v>
      </c>
      <c r="F25" s="113">
        <v>2766</v>
      </c>
      <c r="G25" s="108">
        <v>0</v>
      </c>
      <c r="H25" s="110">
        <v>3500</v>
      </c>
      <c r="I25" s="44">
        <v>0</v>
      </c>
      <c r="J25" s="44">
        <v>0</v>
      </c>
      <c r="K25" s="111">
        <v>0</v>
      </c>
      <c r="L25" s="112" t="s">
        <v>71</v>
      </c>
    </row>
    <row r="26" spans="1:12" ht="13.5" customHeight="1">
      <c r="A26" s="44" t="s">
        <v>34</v>
      </c>
      <c r="B26" s="44">
        <v>272</v>
      </c>
      <c r="C26" s="107">
        <v>14616</v>
      </c>
      <c r="D26" s="108">
        <v>1</v>
      </c>
      <c r="E26" s="108">
        <v>1</v>
      </c>
      <c r="F26" s="113">
        <v>2238</v>
      </c>
      <c r="G26" s="108">
        <v>1</v>
      </c>
      <c r="H26" s="110">
        <v>2354</v>
      </c>
      <c r="I26" s="44">
        <v>0</v>
      </c>
      <c r="J26" s="44">
        <v>0</v>
      </c>
      <c r="K26" s="111">
        <v>0</v>
      </c>
      <c r="L26" s="112" t="s">
        <v>71</v>
      </c>
    </row>
    <row r="27" spans="1:12" ht="13.5" customHeight="1">
      <c r="A27" s="44" t="s">
        <v>35</v>
      </c>
      <c r="B27" s="44">
        <v>208</v>
      </c>
      <c r="C27" s="121" t="s">
        <v>72</v>
      </c>
      <c r="D27" s="108" t="s">
        <v>57</v>
      </c>
      <c r="E27" s="108" t="s">
        <v>57</v>
      </c>
      <c r="F27" s="113">
        <v>281</v>
      </c>
      <c r="G27" s="108">
        <v>0</v>
      </c>
      <c r="H27" s="110">
        <v>300</v>
      </c>
      <c r="I27" s="44">
        <v>0</v>
      </c>
      <c r="J27" s="44">
        <v>0</v>
      </c>
      <c r="K27" s="111">
        <v>0</v>
      </c>
      <c r="L27" s="112" t="s">
        <v>71</v>
      </c>
    </row>
    <row r="28" spans="1:12" ht="13.5" customHeight="1">
      <c r="A28" s="9"/>
      <c r="B28" s="54"/>
      <c r="C28" s="54"/>
      <c r="D28" s="122"/>
      <c r="E28" s="122"/>
      <c r="F28" s="55"/>
      <c r="G28" s="122"/>
      <c r="H28" s="55"/>
      <c r="I28" s="55"/>
      <c r="J28" s="55"/>
      <c r="K28" s="52"/>
      <c r="L28" s="9"/>
    </row>
    <row r="29" spans="1:12" ht="13.5" customHeight="1">
      <c r="A29" s="56" t="s">
        <v>56</v>
      </c>
      <c r="B29" s="123">
        <f>SUM(B3:B27)</f>
        <v>4523.16</v>
      </c>
      <c r="C29" s="123">
        <f>SUM(C3:C27)</f>
        <v>89525.23</v>
      </c>
      <c r="D29" s="124">
        <v>0.84</v>
      </c>
      <c r="E29" s="124">
        <v>0.83</v>
      </c>
      <c r="F29" s="125">
        <f>SUM(F3:F27)</f>
        <v>17239.309999999998</v>
      </c>
      <c r="G29" s="124">
        <v>0.54</v>
      </c>
      <c r="H29" s="125">
        <f>SUM(H3:H27)</f>
        <v>28370.99</v>
      </c>
      <c r="I29" s="125">
        <f>SUM(I3:I27)</f>
        <v>0</v>
      </c>
      <c r="J29" s="125">
        <f>SUM(J3:J27)</f>
        <v>0</v>
      </c>
      <c r="K29" s="126">
        <f>SUM(K3:K27)</f>
        <v>0</v>
      </c>
      <c r="L29" s="125">
        <f>SUM(L3:L27)</f>
        <v>0</v>
      </c>
    </row>
    <row r="30" spans="1:12" ht="13.5" customHeight="1">
      <c r="A30" s="60" t="s">
        <v>37</v>
      </c>
      <c r="B30" s="54">
        <f aca="true" t="shared" si="0" ref="B30:H30">AVERAGE(B3:B27)</f>
        <v>226.158</v>
      </c>
      <c r="C30" s="54">
        <f t="shared" si="0"/>
        <v>5266.19</v>
      </c>
      <c r="D30" s="122">
        <f t="shared" si="0"/>
        <v>0.8486272352936527</v>
      </c>
      <c r="E30" s="122">
        <f t="shared" si="0"/>
        <v>0.9566977824643101</v>
      </c>
      <c r="F30" s="127">
        <f t="shared" si="0"/>
        <v>957.7394444444443</v>
      </c>
      <c r="G30" s="122">
        <f t="shared" si="0"/>
        <v>0.5558895943056326</v>
      </c>
      <c r="H30" s="55">
        <f t="shared" si="0"/>
        <v>1493.21</v>
      </c>
      <c r="I30" s="55"/>
      <c r="J30" s="55"/>
      <c r="K30" s="55"/>
      <c r="L30" s="55"/>
    </row>
    <row r="31" spans="1:12" ht="13.5" customHeight="1">
      <c r="A31" s="60" t="s">
        <v>38</v>
      </c>
      <c r="B31" s="54">
        <f aca="true" t="shared" si="1" ref="B31:H31">MEDIAN(B3:B27)</f>
        <v>219.995</v>
      </c>
      <c r="C31" s="54">
        <f t="shared" si="1"/>
        <v>4780</v>
      </c>
      <c r="D31" s="122">
        <f t="shared" si="1"/>
        <v>1</v>
      </c>
      <c r="E31" s="122">
        <f t="shared" si="1"/>
        <v>0.9999801673872516</v>
      </c>
      <c r="F31" s="127">
        <f t="shared" si="1"/>
        <v>705.485</v>
      </c>
      <c r="G31" s="122">
        <f t="shared" si="1"/>
        <v>0.6363636363636364</v>
      </c>
      <c r="H31" s="55">
        <f t="shared" si="1"/>
        <v>806</v>
      </c>
      <c r="I31" s="55"/>
      <c r="J31" s="55"/>
      <c r="K31" s="55"/>
      <c r="L31" s="55"/>
    </row>
    <row r="32" spans="1:12" ht="13.5" customHeight="1">
      <c r="A32" s="64" t="s">
        <v>39</v>
      </c>
      <c r="B32" s="54">
        <f aca="true" t="shared" si="2" ref="B32:H32">MAX(B3:B27)</f>
        <v>537.01</v>
      </c>
      <c r="C32" s="54">
        <f t="shared" si="2"/>
        <v>14616</v>
      </c>
      <c r="D32" s="122">
        <f t="shared" si="2"/>
        <v>1</v>
      </c>
      <c r="E32" s="122">
        <f t="shared" si="2"/>
        <v>1</v>
      </c>
      <c r="F32" s="127">
        <f t="shared" si="2"/>
        <v>2766</v>
      </c>
      <c r="G32" s="122">
        <f t="shared" si="2"/>
        <v>1.0000437975385783</v>
      </c>
      <c r="H32" s="55">
        <f t="shared" si="2"/>
        <v>7000</v>
      </c>
      <c r="I32" s="55"/>
      <c r="J32" s="55"/>
      <c r="K32" s="55"/>
      <c r="L32" s="55"/>
    </row>
    <row r="33" spans="1:12" ht="13.5" customHeight="1">
      <c r="A33" s="64" t="s">
        <v>40</v>
      </c>
      <c r="B33" s="69">
        <f aca="true" t="shared" si="3" ref="B33:H33">MIN(B3:B27)</f>
        <v>0</v>
      </c>
      <c r="C33" s="69">
        <f t="shared" si="3"/>
        <v>33.84</v>
      </c>
      <c r="D33" s="128">
        <f t="shared" si="3"/>
        <v>0.011087084725771577</v>
      </c>
      <c r="E33" s="128">
        <f t="shared" si="3"/>
        <v>0.7617306520414382</v>
      </c>
      <c r="F33" s="129">
        <f t="shared" si="3"/>
        <v>171.09</v>
      </c>
      <c r="G33" s="128">
        <f t="shared" si="3"/>
        <v>0</v>
      </c>
      <c r="H33" s="130">
        <f t="shared" si="3"/>
        <v>292.64</v>
      </c>
      <c r="I33" s="130"/>
      <c r="J33" s="130"/>
      <c r="K33" s="130"/>
      <c r="L33" s="130"/>
    </row>
    <row r="34" spans="1:12" ht="13.5" customHeight="1">
      <c r="A34" s="78"/>
      <c r="B34" s="79"/>
      <c r="C34" s="74"/>
      <c r="D34" s="131"/>
      <c r="E34" s="75"/>
      <c r="F34" s="75"/>
      <c r="G34" s="75"/>
      <c r="H34" s="75"/>
      <c r="I34" s="132"/>
      <c r="J34" s="48"/>
      <c r="K34" s="84"/>
      <c r="L34" s="84"/>
    </row>
    <row r="35" spans="1:12" ht="13.5" customHeight="1">
      <c r="A35" s="78"/>
      <c r="B35" s="79"/>
      <c r="C35" s="74"/>
      <c r="D35" s="131"/>
      <c r="E35" s="75"/>
      <c r="F35" s="75"/>
      <c r="G35" s="75"/>
      <c r="H35" s="75"/>
      <c r="I35" s="132"/>
      <c r="J35" s="48"/>
      <c r="K35" s="84"/>
      <c r="L35" s="84"/>
    </row>
    <row r="36" spans="1:12" ht="13.5" customHeight="1">
      <c r="A36" s="78"/>
      <c r="B36" s="79"/>
      <c r="C36" s="74"/>
      <c r="D36" s="131"/>
      <c r="E36" s="75"/>
      <c r="F36" s="75"/>
      <c r="G36" s="75"/>
      <c r="H36" s="75"/>
      <c r="I36" s="132"/>
      <c r="J36" s="48"/>
      <c r="K36" s="84"/>
      <c r="L36" s="84"/>
    </row>
    <row r="37" spans="1:12" ht="13.5" customHeight="1">
      <c r="A37" s="78"/>
      <c r="B37" s="79"/>
      <c r="C37" s="133"/>
      <c r="D37" s="134"/>
      <c r="E37" s="75"/>
      <c r="F37" s="75"/>
      <c r="G37" s="75"/>
      <c r="H37" s="75"/>
      <c r="I37" s="132"/>
      <c r="J37" s="48"/>
      <c r="K37" s="84"/>
      <c r="L37" s="84"/>
    </row>
    <row r="38" spans="1:12" ht="13.5" customHeight="1">
      <c r="A38" s="78"/>
      <c r="B38" s="79"/>
      <c r="C38" s="133"/>
      <c r="D38" s="134"/>
      <c r="E38" s="75"/>
      <c r="F38" s="75"/>
      <c r="G38" s="75"/>
      <c r="H38" s="75"/>
      <c r="I38" s="132"/>
      <c r="J38" s="48"/>
      <c r="K38" s="84"/>
      <c r="L38" s="84"/>
    </row>
    <row r="39" spans="1:12" ht="13.5" customHeight="1">
      <c r="A39" s="78"/>
      <c r="B39" s="79"/>
      <c r="C39" s="133"/>
      <c r="D39" s="134"/>
      <c r="E39" s="75"/>
      <c r="F39" s="75"/>
      <c r="G39" s="75"/>
      <c r="H39" s="75"/>
      <c r="I39" s="132"/>
      <c r="J39" s="48"/>
      <c r="K39" s="84"/>
      <c r="L39" s="84"/>
    </row>
    <row r="40" spans="1:12" ht="13.5" customHeight="1">
      <c r="A40" s="78"/>
      <c r="B40" s="79"/>
      <c r="C40" s="74"/>
      <c r="D40" s="131"/>
      <c r="E40" s="75"/>
      <c r="F40" s="75"/>
      <c r="G40" s="75"/>
      <c r="H40" s="75"/>
      <c r="I40" s="132"/>
      <c r="J40" s="48"/>
      <c r="K40" s="84"/>
      <c r="L40" s="84"/>
    </row>
    <row r="41" spans="1:12" ht="13.5" customHeight="1">
      <c r="A41" s="78"/>
      <c r="B41" s="79"/>
      <c r="C41" s="74"/>
      <c r="D41" s="131"/>
      <c r="E41" s="75"/>
      <c r="F41" s="75"/>
      <c r="G41" s="75"/>
      <c r="H41" s="75"/>
      <c r="I41" s="132"/>
      <c r="J41" s="48"/>
      <c r="K41" s="84"/>
      <c r="L41" s="84"/>
    </row>
    <row r="42" spans="1:12" ht="13.5" customHeight="1">
      <c r="A42" s="78"/>
      <c r="B42" s="79"/>
      <c r="C42" s="133"/>
      <c r="D42" s="134"/>
      <c r="E42" s="75"/>
      <c r="F42" s="75"/>
      <c r="G42" s="75"/>
      <c r="H42" s="75"/>
      <c r="I42" s="132"/>
      <c r="J42" s="48"/>
      <c r="K42" s="84"/>
      <c r="L42" s="84"/>
    </row>
    <row r="43" spans="1:12" ht="13.5" customHeight="1">
      <c r="A43" s="78"/>
      <c r="B43" s="79"/>
      <c r="C43" s="74"/>
      <c r="D43" s="131"/>
      <c r="E43" s="75"/>
      <c r="F43" s="75"/>
      <c r="G43" s="75"/>
      <c r="H43" s="75"/>
      <c r="I43" s="132"/>
      <c r="J43" s="48"/>
      <c r="K43" s="84"/>
      <c r="L43" s="84"/>
    </row>
    <row r="44" spans="1:12" ht="13.5" customHeight="1">
      <c r="A44" s="78"/>
      <c r="B44" s="79"/>
      <c r="C44" s="74"/>
      <c r="D44" s="131"/>
      <c r="E44" s="75"/>
      <c r="F44" s="75"/>
      <c r="G44" s="75"/>
      <c r="H44" s="75"/>
      <c r="I44" s="132"/>
      <c r="J44" s="48"/>
      <c r="K44" s="84"/>
      <c r="L44" s="84"/>
    </row>
    <row r="45" spans="1:12" ht="13.5" customHeight="1">
      <c r="A45" s="78"/>
      <c r="B45" s="79"/>
      <c r="C45" s="74"/>
      <c r="D45" s="131"/>
      <c r="E45" s="75"/>
      <c r="F45" s="75"/>
      <c r="G45" s="75"/>
      <c r="H45" s="75"/>
      <c r="I45" s="132"/>
      <c r="J45" s="48"/>
      <c r="K45" s="84"/>
      <c r="L45" s="84"/>
    </row>
    <row r="46" spans="1:12" ht="13.5" customHeight="1">
      <c r="A46" s="78"/>
      <c r="B46" s="79"/>
      <c r="C46" s="74"/>
      <c r="D46" s="131"/>
      <c r="E46" s="75"/>
      <c r="F46" s="75"/>
      <c r="G46" s="75"/>
      <c r="H46" s="75"/>
      <c r="I46" s="132"/>
      <c r="J46" s="48"/>
      <c r="K46" s="84"/>
      <c r="L46" s="84"/>
    </row>
    <row r="47" spans="1:10" s="84" customFormat="1" ht="13.5" customHeight="1">
      <c r="A47" s="78"/>
      <c r="B47" s="79"/>
      <c r="C47" s="133"/>
      <c r="D47" s="134"/>
      <c r="E47" s="75"/>
      <c r="F47" s="75"/>
      <c r="G47" s="75"/>
      <c r="H47" s="75"/>
      <c r="I47" s="132"/>
      <c r="J47" s="48"/>
    </row>
    <row r="48" spans="1:10" s="84" customFormat="1" ht="13.5" customHeight="1">
      <c r="A48" s="78"/>
      <c r="B48" s="79"/>
      <c r="C48" s="133"/>
      <c r="D48" s="134"/>
      <c r="E48" s="75"/>
      <c r="F48" s="75"/>
      <c r="G48" s="75"/>
      <c r="H48" s="75"/>
      <c r="I48" s="132"/>
      <c r="J48" s="48"/>
    </row>
    <row r="49" spans="1:12" ht="13.5" customHeight="1">
      <c r="A49" s="78"/>
      <c r="B49" s="79"/>
      <c r="C49" s="74"/>
      <c r="D49" s="131"/>
      <c r="E49" s="75"/>
      <c r="F49" s="75"/>
      <c r="G49" s="75"/>
      <c r="H49" s="75"/>
      <c r="I49" s="132"/>
      <c r="J49" s="48"/>
      <c r="K49" s="84"/>
      <c r="L49" s="84"/>
    </row>
    <row r="50" spans="1:12" ht="13.5" customHeight="1">
      <c r="A50" s="78"/>
      <c r="B50" s="79"/>
      <c r="C50" s="74"/>
      <c r="D50" s="131"/>
      <c r="E50" s="75"/>
      <c r="F50" s="75"/>
      <c r="G50" s="75"/>
      <c r="H50" s="75"/>
      <c r="I50" s="132"/>
      <c r="J50" s="48"/>
      <c r="K50" s="84"/>
      <c r="L50" s="84"/>
    </row>
    <row r="51" spans="1:12" ht="13.5" customHeight="1">
      <c r="A51" s="78"/>
      <c r="B51" s="79"/>
      <c r="C51" s="133"/>
      <c r="D51" s="134"/>
      <c r="E51" s="75"/>
      <c r="F51" s="75"/>
      <c r="G51" s="75"/>
      <c r="H51" s="75"/>
      <c r="I51" s="132"/>
      <c r="J51" s="48"/>
      <c r="K51" s="84"/>
      <c r="L51" s="84"/>
    </row>
    <row r="52" spans="1:12" ht="13.5" customHeight="1">
      <c r="A52" s="78"/>
      <c r="B52" s="79"/>
      <c r="C52" s="74"/>
      <c r="D52" s="131"/>
      <c r="E52" s="75"/>
      <c r="F52" s="75"/>
      <c r="G52" s="75"/>
      <c r="H52" s="75"/>
      <c r="I52" s="132"/>
      <c r="J52" s="48"/>
      <c r="K52" s="84"/>
      <c r="L52" s="84"/>
    </row>
    <row r="53" spans="1:12" ht="13.5" customHeight="1">
      <c r="A53" s="78"/>
      <c r="B53" s="79"/>
      <c r="C53" s="74"/>
      <c r="D53" s="131"/>
      <c r="E53" s="75"/>
      <c r="F53" s="75"/>
      <c r="G53" s="75"/>
      <c r="H53" s="75"/>
      <c r="I53" s="132"/>
      <c r="J53" s="48"/>
      <c r="K53" s="84"/>
      <c r="L53" s="84"/>
    </row>
    <row r="54" spans="1:12" ht="13.5" customHeight="1">
      <c r="A54" s="78"/>
      <c r="B54" s="79"/>
      <c r="C54" s="74"/>
      <c r="D54" s="131"/>
      <c r="E54" s="75"/>
      <c r="F54" s="75"/>
      <c r="G54" s="75"/>
      <c r="H54" s="75"/>
      <c r="I54" s="132"/>
      <c r="J54" s="48"/>
      <c r="K54" s="84"/>
      <c r="L54" s="84"/>
    </row>
    <row r="55" spans="1:12" ht="13.5" customHeight="1">
      <c r="A55" s="78"/>
      <c r="B55" s="79"/>
      <c r="C55" s="74"/>
      <c r="D55" s="131"/>
      <c r="E55" s="75"/>
      <c r="F55" s="75"/>
      <c r="G55" s="75"/>
      <c r="H55" s="75"/>
      <c r="I55" s="132"/>
      <c r="J55" s="48"/>
      <c r="K55" s="84"/>
      <c r="L55" s="84"/>
    </row>
    <row r="56" spans="1:10" s="84" customFormat="1" ht="13.5" customHeight="1">
      <c r="A56" s="78"/>
      <c r="B56" s="79"/>
      <c r="C56" s="74"/>
      <c r="D56" s="131"/>
      <c r="E56" s="75"/>
      <c r="F56" s="75"/>
      <c r="G56" s="75"/>
      <c r="H56" s="75"/>
      <c r="I56" s="132"/>
      <c r="J56" s="48"/>
    </row>
    <row r="57" spans="1:12" ht="13.5" customHeight="1">
      <c r="A57" s="78"/>
      <c r="B57" s="79"/>
      <c r="C57" s="74"/>
      <c r="D57" s="131"/>
      <c r="E57" s="75"/>
      <c r="F57" s="75"/>
      <c r="G57" s="75"/>
      <c r="H57" s="75"/>
      <c r="I57" s="132"/>
      <c r="J57" s="48"/>
      <c r="K57" s="84"/>
      <c r="L57" s="84"/>
    </row>
    <row r="58" spans="1:12" ht="13.5" customHeight="1">
      <c r="A58" s="78"/>
      <c r="B58" s="79"/>
      <c r="C58" s="74"/>
      <c r="D58" s="131"/>
      <c r="E58" s="75"/>
      <c r="F58" s="75"/>
      <c r="G58" s="75"/>
      <c r="H58" s="75"/>
      <c r="I58" s="132"/>
      <c r="J58" s="48"/>
      <c r="K58" s="84"/>
      <c r="L58" s="84"/>
    </row>
    <row r="59" spans="1:12" ht="13.5" customHeight="1">
      <c r="A59" s="78"/>
      <c r="B59" s="79"/>
      <c r="C59" s="74"/>
      <c r="D59" s="131"/>
      <c r="E59" s="75"/>
      <c r="F59" s="75"/>
      <c r="G59" s="75"/>
      <c r="H59" s="75"/>
      <c r="I59" s="132"/>
      <c r="J59" s="48"/>
      <c r="K59" s="84"/>
      <c r="L59" s="84"/>
    </row>
    <row r="60" spans="1:12" ht="13.5" customHeight="1">
      <c r="A60" s="78"/>
      <c r="B60" s="79"/>
      <c r="C60" s="133"/>
      <c r="D60" s="134"/>
      <c r="E60" s="75"/>
      <c r="F60" s="75"/>
      <c r="G60" s="75"/>
      <c r="H60" s="75"/>
      <c r="I60" s="132"/>
      <c r="J60" s="48"/>
      <c r="K60" s="84"/>
      <c r="L60" s="84"/>
    </row>
    <row r="61" spans="1:12" ht="13.5" customHeight="1">
      <c r="A61" s="78"/>
      <c r="B61" s="79"/>
      <c r="C61" s="74"/>
      <c r="D61" s="131"/>
      <c r="E61" s="75"/>
      <c r="F61" s="75"/>
      <c r="G61" s="75"/>
      <c r="H61" s="75"/>
      <c r="I61" s="132"/>
      <c r="J61" s="48"/>
      <c r="K61" s="84"/>
      <c r="L61" s="84"/>
    </row>
    <row r="62" spans="1:12" ht="13.5" customHeight="1">
      <c r="A62" s="78"/>
      <c r="B62" s="79"/>
      <c r="C62" s="74"/>
      <c r="D62" s="131"/>
      <c r="E62" s="75"/>
      <c r="F62" s="75"/>
      <c r="G62" s="75"/>
      <c r="H62" s="75"/>
      <c r="I62" s="132"/>
      <c r="J62" s="48"/>
      <c r="K62" s="84"/>
      <c r="L62" s="84"/>
    </row>
    <row r="63" spans="1:12" ht="13.5" customHeight="1">
      <c r="A63" s="78"/>
      <c r="B63" s="79"/>
      <c r="C63" s="74"/>
      <c r="D63" s="131"/>
      <c r="E63" s="75"/>
      <c r="F63" s="75"/>
      <c r="G63" s="75"/>
      <c r="H63" s="75"/>
      <c r="I63" s="132"/>
      <c r="J63" s="48"/>
      <c r="K63" s="84"/>
      <c r="L63" s="84"/>
    </row>
    <row r="64" spans="1:12" ht="13.5" customHeight="1">
      <c r="A64" s="78"/>
      <c r="B64" s="79"/>
      <c r="C64" s="74"/>
      <c r="D64" s="131"/>
      <c r="E64" s="75"/>
      <c r="F64" s="75"/>
      <c r="G64" s="75"/>
      <c r="H64" s="75"/>
      <c r="I64" s="132"/>
      <c r="J64" s="48"/>
      <c r="K64" s="84"/>
      <c r="L64" s="84"/>
    </row>
    <row r="65" spans="1:12" ht="13.5" customHeight="1">
      <c r="A65" s="78"/>
      <c r="B65" s="79"/>
      <c r="C65" s="74"/>
      <c r="D65" s="131"/>
      <c r="E65" s="75"/>
      <c r="F65" s="75"/>
      <c r="G65" s="75"/>
      <c r="H65" s="75"/>
      <c r="I65" s="132"/>
      <c r="J65" s="48"/>
      <c r="K65" s="84"/>
      <c r="L65" s="84"/>
    </row>
    <row r="66" spans="1:12" ht="13.5" customHeight="1">
      <c r="A66" s="78"/>
      <c r="B66" s="79"/>
      <c r="C66" s="133"/>
      <c r="D66" s="134"/>
      <c r="E66" s="75"/>
      <c r="F66" s="75"/>
      <c r="G66" s="75"/>
      <c r="H66" s="75"/>
      <c r="I66" s="132"/>
      <c r="J66" s="48"/>
      <c r="K66" s="84"/>
      <c r="L66" s="84"/>
    </row>
    <row r="67" spans="1:12" ht="13.5" customHeight="1">
      <c r="A67" s="78"/>
      <c r="B67" s="79"/>
      <c r="C67" s="74"/>
      <c r="D67" s="131"/>
      <c r="E67" s="75"/>
      <c r="F67" s="75"/>
      <c r="G67" s="75"/>
      <c r="H67" s="75"/>
      <c r="I67" s="132"/>
      <c r="J67" s="48"/>
      <c r="K67" s="84"/>
      <c r="L67" s="84"/>
    </row>
    <row r="68" spans="1:12" ht="13.5" customHeight="1">
      <c r="A68" s="78"/>
      <c r="B68" s="79"/>
      <c r="C68" s="133"/>
      <c r="D68" s="134"/>
      <c r="E68" s="75"/>
      <c r="F68" s="75"/>
      <c r="G68" s="75"/>
      <c r="H68" s="75"/>
      <c r="I68" s="132"/>
      <c r="J68" s="48"/>
      <c r="K68" s="84"/>
      <c r="L68" s="84"/>
    </row>
    <row r="69" spans="1:10" s="84" customFormat="1" ht="13.5" customHeight="1">
      <c r="A69" s="78"/>
      <c r="B69" s="79"/>
      <c r="C69" s="74"/>
      <c r="D69" s="131"/>
      <c r="E69" s="75"/>
      <c r="F69" s="75"/>
      <c r="G69" s="75"/>
      <c r="H69" s="75"/>
      <c r="I69" s="132"/>
      <c r="J69" s="48"/>
    </row>
    <row r="70" spans="1:12" ht="13.5" customHeight="1">
      <c r="A70" s="78"/>
      <c r="B70" s="79"/>
      <c r="C70" s="74"/>
      <c r="D70" s="131"/>
      <c r="E70" s="75"/>
      <c r="F70" s="75"/>
      <c r="G70" s="75"/>
      <c r="H70" s="75"/>
      <c r="I70" s="132"/>
      <c r="J70" s="48"/>
      <c r="K70" s="84"/>
      <c r="L70" s="84"/>
    </row>
    <row r="71" spans="1:12" ht="13.5" customHeight="1">
      <c r="A71" s="78"/>
      <c r="B71" s="79"/>
      <c r="C71" s="74"/>
      <c r="D71" s="131"/>
      <c r="E71" s="75"/>
      <c r="F71" s="75"/>
      <c r="G71" s="75"/>
      <c r="H71" s="75"/>
      <c r="I71" s="132"/>
      <c r="J71" s="48"/>
      <c r="K71" s="84"/>
      <c r="L71" s="84"/>
    </row>
    <row r="72" spans="1:12" ht="13.5" customHeight="1">
      <c r="A72" s="78"/>
      <c r="B72" s="79"/>
      <c r="C72" s="74"/>
      <c r="D72" s="131"/>
      <c r="E72" s="75"/>
      <c r="F72" s="75"/>
      <c r="G72" s="75"/>
      <c r="H72" s="75"/>
      <c r="I72" s="132"/>
      <c r="J72" s="48"/>
      <c r="K72" s="84"/>
      <c r="L72" s="84"/>
    </row>
    <row r="73" spans="1:12" ht="13.5" customHeight="1">
      <c r="A73" s="78"/>
      <c r="B73" s="79"/>
      <c r="C73" s="74"/>
      <c r="D73" s="131"/>
      <c r="E73" s="75"/>
      <c r="F73" s="75"/>
      <c r="G73" s="75"/>
      <c r="H73" s="75"/>
      <c r="I73" s="132"/>
      <c r="J73" s="48"/>
      <c r="K73" s="84"/>
      <c r="L73" s="84"/>
    </row>
    <row r="74" spans="1:12" ht="13.5" customHeight="1">
      <c r="A74" s="78"/>
      <c r="B74" s="79"/>
      <c r="C74" s="133"/>
      <c r="D74" s="134"/>
      <c r="E74" s="75"/>
      <c r="F74" s="75"/>
      <c r="G74" s="75"/>
      <c r="H74" s="75"/>
      <c r="I74" s="132"/>
      <c r="J74" s="48"/>
      <c r="K74" s="84"/>
      <c r="L74" s="84"/>
    </row>
    <row r="75" spans="1:12" ht="13.5" customHeight="1">
      <c r="A75" s="78"/>
      <c r="B75" s="79"/>
      <c r="C75" s="133"/>
      <c r="D75" s="134"/>
      <c r="E75" s="75"/>
      <c r="F75" s="75"/>
      <c r="G75" s="75"/>
      <c r="H75" s="75"/>
      <c r="I75" s="132"/>
      <c r="J75" s="48"/>
      <c r="K75" s="84"/>
      <c r="L75" s="84"/>
    </row>
    <row r="76" spans="1:10" s="84" customFormat="1" ht="13.5" customHeight="1">
      <c r="A76" s="78"/>
      <c r="B76" s="79"/>
      <c r="C76" s="133"/>
      <c r="D76" s="134"/>
      <c r="E76" s="75"/>
      <c r="F76" s="75"/>
      <c r="G76" s="75"/>
      <c r="H76" s="75"/>
      <c r="I76" s="132"/>
      <c r="J76" s="48"/>
    </row>
    <row r="77" spans="1:12" ht="13.5" customHeight="1">
      <c r="A77" s="78"/>
      <c r="B77" s="79"/>
      <c r="C77" s="74"/>
      <c r="D77" s="131"/>
      <c r="E77" s="75"/>
      <c r="F77" s="75"/>
      <c r="G77" s="75"/>
      <c r="H77" s="75"/>
      <c r="I77" s="132"/>
      <c r="J77" s="48"/>
      <c r="K77" s="84"/>
      <c r="L77" s="84"/>
    </row>
    <row r="78" spans="1:10" s="84" customFormat="1" ht="13.5" customHeight="1">
      <c r="A78" s="78"/>
      <c r="B78" s="79"/>
      <c r="C78" s="74"/>
      <c r="D78" s="131"/>
      <c r="E78" s="75"/>
      <c r="F78" s="75"/>
      <c r="G78" s="75"/>
      <c r="H78" s="75"/>
      <c r="I78" s="132"/>
      <c r="J78" s="48"/>
    </row>
    <row r="79" spans="1:12" ht="13.5" customHeight="1">
      <c r="A79" s="78"/>
      <c r="B79" s="79"/>
      <c r="C79" s="133"/>
      <c r="D79" s="134"/>
      <c r="E79" s="75"/>
      <c r="F79" s="75"/>
      <c r="G79" s="75"/>
      <c r="H79" s="75"/>
      <c r="I79" s="132"/>
      <c r="J79" s="48"/>
      <c r="K79" s="84"/>
      <c r="L79" s="84"/>
    </row>
    <row r="80" spans="1:12" ht="13.5" customHeight="1">
      <c r="A80" s="78"/>
      <c r="B80" s="79"/>
      <c r="C80" s="133"/>
      <c r="D80" s="134"/>
      <c r="E80" s="75"/>
      <c r="F80" s="75"/>
      <c r="G80" s="75"/>
      <c r="H80" s="75"/>
      <c r="I80" s="132"/>
      <c r="J80" s="48"/>
      <c r="K80" s="84"/>
      <c r="L80" s="84"/>
    </row>
    <row r="81" spans="1:12" ht="13.5" customHeight="1">
      <c r="A81" s="78"/>
      <c r="B81" s="79"/>
      <c r="C81" s="133"/>
      <c r="D81" s="134"/>
      <c r="E81" s="75"/>
      <c r="F81" s="75"/>
      <c r="G81" s="75"/>
      <c r="H81" s="75"/>
      <c r="I81" s="132"/>
      <c r="J81" s="48"/>
      <c r="K81" s="84"/>
      <c r="L81" s="84"/>
    </row>
    <row r="82" spans="1:10" s="84" customFormat="1" ht="13.5" customHeight="1">
      <c r="A82" s="78"/>
      <c r="B82" s="79"/>
      <c r="C82" s="74"/>
      <c r="D82" s="131"/>
      <c r="E82" s="75"/>
      <c r="F82" s="75"/>
      <c r="G82" s="75"/>
      <c r="H82" s="75"/>
      <c r="I82" s="132"/>
      <c r="J82" s="48"/>
    </row>
    <row r="83" spans="1:12" ht="13.5" customHeight="1">
      <c r="A83" s="78"/>
      <c r="B83" s="79"/>
      <c r="C83" s="74"/>
      <c r="D83" s="131"/>
      <c r="E83" s="75"/>
      <c r="F83" s="75"/>
      <c r="G83" s="75"/>
      <c r="H83" s="75"/>
      <c r="I83" s="132"/>
      <c r="J83" s="48"/>
      <c r="K83" s="84"/>
      <c r="L83" s="84"/>
    </row>
    <row r="84" spans="1:12" ht="13.5" customHeight="1">
      <c r="A84" s="78"/>
      <c r="B84" s="79"/>
      <c r="C84" s="74"/>
      <c r="D84" s="131"/>
      <c r="E84" s="75"/>
      <c r="F84" s="75"/>
      <c r="G84" s="75"/>
      <c r="H84" s="75"/>
      <c r="I84" s="132"/>
      <c r="J84" s="48"/>
      <c r="K84" s="84"/>
      <c r="L84" s="84"/>
    </row>
    <row r="85" spans="1:12" ht="13.5" customHeight="1">
      <c r="A85" s="78"/>
      <c r="B85" s="79"/>
      <c r="C85" s="74"/>
      <c r="D85" s="131"/>
      <c r="E85" s="75"/>
      <c r="F85" s="75"/>
      <c r="G85" s="75"/>
      <c r="H85" s="75"/>
      <c r="I85" s="132"/>
      <c r="J85" s="48"/>
      <c r="K85" s="84"/>
      <c r="L85" s="84"/>
    </row>
    <row r="86" spans="1:12" ht="13.5" customHeight="1">
      <c r="A86" s="78"/>
      <c r="B86" s="79"/>
      <c r="C86" s="74"/>
      <c r="D86" s="131"/>
      <c r="E86" s="75"/>
      <c r="F86" s="75"/>
      <c r="G86" s="75"/>
      <c r="H86" s="75"/>
      <c r="I86" s="132"/>
      <c r="J86" s="48"/>
      <c r="K86" s="84"/>
      <c r="L86" s="84"/>
    </row>
    <row r="87" spans="1:12" ht="13.5" customHeight="1">
      <c r="A87" s="78"/>
      <c r="B87" s="79"/>
      <c r="C87" s="133"/>
      <c r="D87" s="134"/>
      <c r="E87" s="75"/>
      <c r="F87" s="75"/>
      <c r="G87" s="75"/>
      <c r="H87" s="75"/>
      <c r="I87" s="132"/>
      <c r="J87" s="48"/>
      <c r="K87" s="84"/>
      <c r="L87" s="84"/>
    </row>
    <row r="88" spans="1:12" ht="13.5" customHeight="1">
      <c r="A88" s="78"/>
      <c r="B88" s="79"/>
      <c r="C88" s="74"/>
      <c r="D88" s="131"/>
      <c r="E88" s="75"/>
      <c r="F88" s="75"/>
      <c r="G88" s="75"/>
      <c r="H88" s="75"/>
      <c r="I88" s="132"/>
      <c r="J88" s="48"/>
      <c r="K88" s="84"/>
      <c r="L88" s="84"/>
    </row>
    <row r="89" spans="1:12" ht="13.5" customHeight="1">
      <c r="A89" s="78"/>
      <c r="B89" s="79"/>
      <c r="C89" s="74"/>
      <c r="D89" s="131"/>
      <c r="E89" s="75"/>
      <c r="F89" s="75"/>
      <c r="G89" s="75"/>
      <c r="H89" s="75"/>
      <c r="I89" s="132"/>
      <c r="J89" s="48"/>
      <c r="K89" s="84"/>
      <c r="L89" s="84"/>
    </row>
    <row r="90" spans="1:12" ht="13.5" customHeight="1">
      <c r="A90" s="78"/>
      <c r="B90" s="79"/>
      <c r="C90" s="74"/>
      <c r="D90" s="131"/>
      <c r="E90" s="75"/>
      <c r="F90" s="75"/>
      <c r="G90" s="75"/>
      <c r="H90" s="75"/>
      <c r="I90" s="132"/>
      <c r="J90" s="48"/>
      <c r="K90" s="84"/>
      <c r="L90" s="84"/>
    </row>
    <row r="91" spans="1:12" ht="13.5" customHeight="1">
      <c r="A91" s="78"/>
      <c r="B91" s="79"/>
      <c r="C91" s="74"/>
      <c r="D91" s="131"/>
      <c r="E91" s="75"/>
      <c r="F91" s="75"/>
      <c r="G91" s="75"/>
      <c r="H91" s="75"/>
      <c r="I91" s="132"/>
      <c r="J91" s="48"/>
      <c r="K91" s="84"/>
      <c r="L91" s="84"/>
    </row>
    <row r="92" spans="1:12" ht="13.5" customHeight="1">
      <c r="A92" s="78"/>
      <c r="B92" s="79"/>
      <c r="C92" s="133"/>
      <c r="D92" s="134"/>
      <c r="E92" s="75"/>
      <c r="F92" s="75"/>
      <c r="G92" s="75"/>
      <c r="H92" s="75"/>
      <c r="I92" s="132"/>
      <c r="J92" s="48"/>
      <c r="K92" s="84"/>
      <c r="L92" s="84"/>
    </row>
    <row r="93" spans="1:12" ht="13.5" customHeight="1">
      <c r="A93" s="78"/>
      <c r="B93" s="79"/>
      <c r="C93" s="133"/>
      <c r="D93" s="134"/>
      <c r="E93" s="75"/>
      <c r="F93" s="75"/>
      <c r="G93" s="75"/>
      <c r="H93" s="75"/>
      <c r="I93" s="132"/>
      <c r="J93" s="48"/>
      <c r="K93" s="84"/>
      <c r="L93" s="84"/>
    </row>
    <row r="94" spans="1:12" ht="13.5" customHeight="1">
      <c r="A94" s="78"/>
      <c r="B94" s="79"/>
      <c r="C94" s="74"/>
      <c r="D94" s="131"/>
      <c r="E94" s="75"/>
      <c r="F94" s="75"/>
      <c r="G94" s="75"/>
      <c r="H94" s="75"/>
      <c r="I94" s="132"/>
      <c r="J94" s="48"/>
      <c r="K94" s="84"/>
      <c r="L94" s="84"/>
    </row>
    <row r="95" spans="1:12" ht="13.5" customHeight="1">
      <c r="A95" s="78"/>
      <c r="B95" s="79"/>
      <c r="C95" s="133"/>
      <c r="D95" s="134"/>
      <c r="E95" s="75"/>
      <c r="F95" s="75"/>
      <c r="G95" s="75"/>
      <c r="H95" s="75"/>
      <c r="I95" s="132"/>
      <c r="J95" s="48"/>
      <c r="K95" s="84"/>
      <c r="L95" s="84"/>
    </row>
    <row r="96" spans="1:12" ht="13.5" customHeight="1">
      <c r="A96" s="78"/>
      <c r="B96" s="79"/>
      <c r="C96" s="133"/>
      <c r="D96" s="134"/>
      <c r="E96" s="75"/>
      <c r="F96" s="75"/>
      <c r="G96" s="75"/>
      <c r="H96" s="75"/>
      <c r="I96" s="132"/>
      <c r="J96" s="48"/>
      <c r="K96" s="84"/>
      <c r="L96" s="84"/>
    </row>
    <row r="97" spans="1:12" ht="13.5" customHeight="1">
      <c r="A97" s="78"/>
      <c r="B97" s="79"/>
      <c r="C97" s="74"/>
      <c r="D97" s="131"/>
      <c r="E97" s="75"/>
      <c r="F97" s="75"/>
      <c r="G97" s="75"/>
      <c r="H97" s="75"/>
      <c r="I97" s="132"/>
      <c r="J97" s="48"/>
      <c r="K97" s="84"/>
      <c r="L97" s="84"/>
    </row>
    <row r="98" spans="1:12" ht="13.5" customHeight="1">
      <c r="A98" s="78"/>
      <c r="B98" s="79"/>
      <c r="C98" s="74"/>
      <c r="D98" s="131"/>
      <c r="E98" s="75"/>
      <c r="F98" s="75"/>
      <c r="G98" s="75"/>
      <c r="H98" s="75"/>
      <c r="I98" s="132"/>
      <c r="J98" s="48"/>
      <c r="K98" s="84"/>
      <c r="L98" s="84"/>
    </row>
    <row r="99" spans="1:12" ht="13.5" customHeight="1">
      <c r="A99" s="78"/>
      <c r="B99" s="79"/>
      <c r="C99" s="133"/>
      <c r="D99" s="134"/>
      <c r="E99" s="75"/>
      <c r="F99" s="75"/>
      <c r="G99" s="75"/>
      <c r="H99" s="75"/>
      <c r="I99" s="132"/>
      <c r="J99" s="48"/>
      <c r="K99" s="84"/>
      <c r="L99" s="84"/>
    </row>
    <row r="100" spans="1:12" ht="13.5" customHeight="1">
      <c r="A100" s="78"/>
      <c r="B100" s="79"/>
      <c r="C100" s="74"/>
      <c r="D100" s="131"/>
      <c r="E100" s="75"/>
      <c r="F100" s="75"/>
      <c r="G100" s="75"/>
      <c r="H100" s="75"/>
      <c r="I100" s="132"/>
      <c r="J100" s="48"/>
      <c r="K100" s="84"/>
      <c r="L100" s="84"/>
    </row>
    <row r="101" spans="1:12" ht="13.5" customHeight="1">
      <c r="A101" s="78"/>
      <c r="B101" s="79"/>
      <c r="C101" s="74"/>
      <c r="D101" s="131"/>
      <c r="E101" s="75"/>
      <c r="F101" s="75"/>
      <c r="G101" s="75"/>
      <c r="H101" s="75"/>
      <c r="I101" s="132"/>
      <c r="J101" s="48"/>
      <c r="K101" s="84"/>
      <c r="L101" s="84"/>
    </row>
    <row r="102" spans="1:12" ht="13.5" customHeight="1">
      <c r="A102" s="78"/>
      <c r="B102" s="85"/>
      <c r="C102" s="133"/>
      <c r="D102" s="134"/>
      <c r="E102" s="75"/>
      <c r="F102" s="75"/>
      <c r="G102" s="75"/>
      <c r="H102" s="75"/>
      <c r="I102" s="132"/>
      <c r="J102" s="48"/>
      <c r="K102" s="84"/>
      <c r="L102" s="84"/>
    </row>
    <row r="103" spans="1:12" s="86" customFormat="1" ht="13.5" customHeight="1">
      <c r="A103" s="78"/>
      <c r="B103" s="79"/>
      <c r="C103" s="74"/>
      <c r="D103" s="131"/>
      <c r="E103" s="75"/>
      <c r="F103" s="75"/>
      <c r="G103" s="75"/>
      <c r="H103" s="75"/>
      <c r="I103" s="132"/>
      <c r="J103" s="48"/>
      <c r="K103" s="84"/>
      <c r="L103" s="84"/>
    </row>
    <row r="104" spans="1:12" s="86" customFormat="1" ht="13.5" customHeight="1">
      <c r="A104" s="78"/>
      <c r="B104" s="79"/>
      <c r="C104" s="74"/>
      <c r="D104" s="131"/>
      <c r="E104" s="75"/>
      <c r="F104" s="75"/>
      <c r="G104" s="75"/>
      <c r="H104" s="75"/>
      <c r="I104" s="132"/>
      <c r="J104" s="48"/>
      <c r="K104" s="84"/>
      <c r="L104" s="84"/>
    </row>
    <row r="105" spans="1:12" ht="13.5" customHeight="1">
      <c r="A105" s="78"/>
      <c r="B105" s="79"/>
      <c r="C105" s="74"/>
      <c r="D105" s="131"/>
      <c r="E105" s="75"/>
      <c r="F105" s="75"/>
      <c r="G105" s="75"/>
      <c r="H105" s="75"/>
      <c r="I105" s="132"/>
      <c r="J105" s="48"/>
      <c r="K105" s="84"/>
      <c r="L105" s="84"/>
    </row>
    <row r="106" spans="1:12" ht="13.5" customHeight="1">
      <c r="A106" s="78"/>
      <c r="B106" s="79"/>
      <c r="C106" s="74"/>
      <c r="D106" s="131"/>
      <c r="E106" s="75"/>
      <c r="F106" s="75"/>
      <c r="G106" s="75"/>
      <c r="H106" s="75"/>
      <c r="I106" s="132"/>
      <c r="J106" s="48"/>
      <c r="K106" s="84"/>
      <c r="L106" s="84"/>
    </row>
    <row r="107" spans="1:12" ht="13.5" customHeight="1">
      <c r="A107" s="78"/>
      <c r="B107" s="79"/>
      <c r="C107" s="74"/>
      <c r="D107" s="131"/>
      <c r="E107" s="75"/>
      <c r="F107" s="75"/>
      <c r="G107" s="75"/>
      <c r="H107" s="75"/>
      <c r="I107" s="132"/>
      <c r="J107" s="48"/>
      <c r="K107" s="84"/>
      <c r="L107" s="84"/>
    </row>
    <row r="108" spans="1:12" ht="13.5" customHeight="1">
      <c r="A108" s="78"/>
      <c r="B108" s="79"/>
      <c r="C108" s="74"/>
      <c r="D108" s="131"/>
      <c r="E108" s="75"/>
      <c r="F108" s="75"/>
      <c r="G108" s="75"/>
      <c r="H108" s="75"/>
      <c r="I108" s="132"/>
      <c r="J108" s="48"/>
      <c r="K108" s="84"/>
      <c r="L108" s="84"/>
    </row>
    <row r="109" spans="1:12" ht="13.5" customHeight="1">
      <c r="A109" s="78"/>
      <c r="B109" s="79"/>
      <c r="C109" s="133"/>
      <c r="D109" s="134"/>
      <c r="E109" s="75"/>
      <c r="F109" s="135"/>
      <c r="G109" s="136"/>
      <c r="H109" s="75"/>
      <c r="I109" s="132"/>
      <c r="J109" s="48"/>
      <c r="K109" s="84"/>
      <c r="L109" s="84"/>
    </row>
    <row r="110" spans="1:12" ht="13.5" customHeight="1">
      <c r="A110" s="78"/>
      <c r="B110" s="79"/>
      <c r="C110" s="90"/>
      <c r="D110" s="137"/>
      <c r="E110" s="89"/>
      <c r="F110" s="75"/>
      <c r="G110" s="89"/>
      <c r="H110" s="89"/>
      <c r="I110" s="138"/>
      <c r="J110" s="88"/>
      <c r="K110" s="84"/>
      <c r="L110" s="84"/>
    </row>
    <row r="111" spans="1:12" s="95" customFormat="1" ht="13.5" customHeight="1">
      <c r="A111" s="91"/>
      <c r="B111" s="91"/>
      <c r="C111" s="139"/>
      <c r="D111" s="140"/>
      <c r="E111" s="141"/>
      <c r="F111" s="142"/>
      <c r="G111" s="141"/>
      <c r="H111" s="141"/>
      <c r="I111" s="143"/>
      <c r="J111" s="92"/>
      <c r="K111" s="144"/>
      <c r="L111" s="144"/>
    </row>
    <row r="112" spans="1:12" ht="13.5" customHeight="1">
      <c r="A112" s="96"/>
      <c r="B112" s="96"/>
      <c r="C112" s="102"/>
      <c r="D112" s="145"/>
      <c r="E112" s="101"/>
      <c r="F112" s="135"/>
      <c r="G112" s="101"/>
      <c r="H112" s="101"/>
      <c r="I112" s="146"/>
      <c r="J112" s="97"/>
      <c r="K112" s="84"/>
      <c r="L112" s="84"/>
    </row>
    <row r="113" spans="1:12" ht="13.5" customHeight="1">
      <c r="A113" s="96"/>
      <c r="B113" s="96"/>
      <c r="C113" s="102"/>
      <c r="D113" s="145"/>
      <c r="E113" s="101"/>
      <c r="F113" s="135"/>
      <c r="G113" s="101"/>
      <c r="H113" s="101"/>
      <c r="I113" s="146"/>
      <c r="J113" s="97"/>
      <c r="K113" s="84"/>
      <c r="L113" s="84"/>
    </row>
    <row r="114" spans="1:12" ht="13.5" customHeight="1">
      <c r="A114" s="96"/>
      <c r="B114" s="96"/>
      <c r="C114" s="102"/>
      <c r="D114" s="145"/>
      <c r="E114" s="101"/>
      <c r="F114" s="135"/>
      <c r="G114" s="101"/>
      <c r="H114" s="101"/>
      <c r="I114" s="146"/>
      <c r="J114" s="97"/>
      <c r="K114" s="84"/>
      <c r="L114" s="84"/>
    </row>
    <row r="115" spans="1:12" ht="13.5" customHeight="1">
      <c r="A115" s="96"/>
      <c r="B115" s="96"/>
      <c r="C115" s="102"/>
      <c r="D115" s="145"/>
      <c r="E115" s="101"/>
      <c r="F115" s="135"/>
      <c r="G115" s="101"/>
      <c r="H115" s="101"/>
      <c r="I115" s="146"/>
      <c r="J115" s="97"/>
      <c r="K115" s="84"/>
      <c r="L115" s="84"/>
    </row>
    <row r="116" spans="1:12" ht="12.75">
      <c r="A116" s="84"/>
      <c r="B116" s="84"/>
      <c r="C116" s="147"/>
      <c r="D116" s="148"/>
      <c r="E116" s="84"/>
      <c r="F116" s="84"/>
      <c r="G116" s="84"/>
      <c r="H116" s="84"/>
      <c r="I116" s="84"/>
      <c r="J116" s="84"/>
      <c r="K116" s="84"/>
      <c r="L116" s="84"/>
    </row>
    <row r="117" spans="1:12" ht="12.75">
      <c r="A117" s="84"/>
      <c r="B117" s="84"/>
      <c r="C117" s="147"/>
      <c r="D117" s="148"/>
      <c r="E117" s="84"/>
      <c r="F117" s="84"/>
      <c r="G117" s="84"/>
      <c r="H117" s="84"/>
      <c r="I117" s="84"/>
      <c r="J117" s="84"/>
      <c r="K117" s="84"/>
      <c r="L117" s="84"/>
    </row>
    <row r="118" spans="1:12" ht="12.75">
      <c r="A118" s="84"/>
      <c r="B118" s="84"/>
      <c r="C118" s="147"/>
      <c r="D118" s="148"/>
      <c r="E118" s="84"/>
      <c r="F118" s="84"/>
      <c r="G118" s="84"/>
      <c r="H118" s="84"/>
      <c r="I118" s="84"/>
      <c r="J118" s="84"/>
      <c r="K118" s="84"/>
      <c r="L118" s="84"/>
    </row>
    <row r="119" spans="1:12" ht="12.75">
      <c r="A119" s="84"/>
      <c r="B119" s="84"/>
      <c r="C119" s="147"/>
      <c r="D119" s="148"/>
      <c r="E119" s="84"/>
      <c r="F119" s="84"/>
      <c r="G119" s="84"/>
      <c r="H119" s="84"/>
      <c r="I119" s="84"/>
      <c r="J119" s="84"/>
      <c r="K119" s="84"/>
      <c r="L119" s="84"/>
    </row>
  </sheetData>
  <sheetProtection selectLockedCells="1" selectUnlockedCells="1"/>
  <mergeCells count="8">
    <mergeCell ref="A1:A2"/>
    <mergeCell ref="B1:D1"/>
    <mergeCell ref="E1:L1"/>
    <mergeCell ref="A111:B111"/>
    <mergeCell ref="A112:B112"/>
    <mergeCell ref="A113:B113"/>
    <mergeCell ref="A114:B114"/>
    <mergeCell ref="A115:B115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21"/>
  <sheetViews>
    <sheetView workbookViewId="0" topLeftCell="A1">
      <selection activeCell="A3" sqref="A3"/>
    </sheetView>
  </sheetViews>
  <sheetFormatPr defaultColWidth="12.57421875" defaultRowHeight="12.75"/>
  <cols>
    <col min="1" max="1" width="24.421875" style="37" customWidth="1"/>
    <col min="2" max="2" width="22.8515625" style="37" customWidth="1"/>
    <col min="3" max="3" width="15.28125" style="37" customWidth="1"/>
    <col min="4" max="4" width="15.7109375" style="37" customWidth="1"/>
    <col min="5" max="5" width="22.7109375" style="104" customWidth="1"/>
    <col min="6" max="16384" width="11.57421875" style="37" customWidth="1"/>
  </cols>
  <sheetData>
    <row r="1" spans="1:6" s="42" customFormat="1" ht="13.5" customHeight="1">
      <c r="A1" s="40" t="s">
        <v>73</v>
      </c>
      <c r="B1" s="40"/>
      <c r="C1" s="40"/>
      <c r="D1" s="40"/>
      <c r="E1" s="40"/>
      <c r="F1" s="41"/>
    </row>
    <row r="2" spans="1:6" s="42" customFormat="1" ht="24.75">
      <c r="A2" s="105" t="s">
        <v>1</v>
      </c>
      <c r="B2" s="8" t="s">
        <v>74</v>
      </c>
      <c r="C2" s="8" t="s">
        <v>75</v>
      </c>
      <c r="D2" s="8" t="s">
        <v>76</v>
      </c>
      <c r="E2" s="8" t="s">
        <v>77</v>
      </c>
      <c r="F2" s="43"/>
    </row>
    <row r="3" spans="1:6" ht="13.5">
      <c r="A3" s="44" t="s">
        <v>9</v>
      </c>
      <c r="B3" s="149">
        <v>4487.45</v>
      </c>
      <c r="C3" s="149">
        <v>3101.59</v>
      </c>
      <c r="D3" s="150">
        <v>0.6911698180481121</v>
      </c>
      <c r="E3" s="149">
        <v>1385.86</v>
      </c>
      <c r="F3" s="151"/>
    </row>
    <row r="4" spans="1:6" ht="13.5" customHeight="1">
      <c r="A4" s="44" t="s">
        <v>11</v>
      </c>
      <c r="B4" s="149">
        <v>2635</v>
      </c>
      <c r="C4" s="149">
        <v>2635</v>
      </c>
      <c r="D4" s="150">
        <v>1</v>
      </c>
      <c r="E4" s="149">
        <v>0</v>
      </c>
      <c r="F4" s="151"/>
    </row>
    <row r="5" spans="1:6" ht="13.5" customHeight="1">
      <c r="A5" s="14" t="s">
        <v>12</v>
      </c>
      <c r="B5" s="152"/>
      <c r="C5" s="152"/>
      <c r="D5" s="153"/>
      <c r="E5" s="152"/>
      <c r="F5" s="151"/>
    </row>
    <row r="6" spans="1:6" ht="13.5" customHeight="1">
      <c r="A6" s="44" t="s">
        <v>13</v>
      </c>
      <c r="B6" s="149">
        <v>4139</v>
      </c>
      <c r="C6" s="149">
        <v>3296.1</v>
      </c>
      <c r="D6" s="150">
        <v>0.7963517757912539</v>
      </c>
      <c r="E6" s="149">
        <v>842.9</v>
      </c>
      <c r="F6" s="151"/>
    </row>
    <row r="7" spans="1:6" ht="13.5" customHeight="1">
      <c r="A7" s="44" t="s">
        <v>14</v>
      </c>
      <c r="B7" s="149">
        <v>3430.8</v>
      </c>
      <c r="C7" s="149">
        <v>3282</v>
      </c>
      <c r="D7" s="150">
        <v>0.9566281916754109</v>
      </c>
      <c r="E7" s="149">
        <v>148.8</v>
      </c>
      <c r="F7" s="151"/>
    </row>
    <row r="8" spans="1:6" ht="13.5" customHeight="1">
      <c r="A8" s="44" t="s">
        <v>15</v>
      </c>
      <c r="B8" s="149">
        <v>5860</v>
      </c>
      <c r="C8" s="149">
        <v>5885.77</v>
      </c>
      <c r="D8" s="150">
        <v>1.0043976109215018</v>
      </c>
      <c r="E8" s="149">
        <v>-25.770000000000437</v>
      </c>
      <c r="F8" s="151"/>
    </row>
    <row r="9" spans="1:6" ht="13.5" customHeight="1">
      <c r="A9" s="44" t="s">
        <v>16</v>
      </c>
      <c r="B9" s="149">
        <v>3210</v>
      </c>
      <c r="C9" s="149">
        <v>2521.1</v>
      </c>
      <c r="D9" s="150">
        <v>0.7853894080996885</v>
      </c>
      <c r="E9" s="149">
        <v>688.9</v>
      </c>
      <c r="F9" s="151"/>
    </row>
    <row r="10" spans="1:6" ht="13.5" customHeight="1">
      <c r="A10" s="44" t="s">
        <v>17</v>
      </c>
      <c r="B10" s="149">
        <v>3073</v>
      </c>
      <c r="C10" s="149">
        <v>3052.2</v>
      </c>
      <c r="D10" s="150">
        <v>0.9932313699967458</v>
      </c>
      <c r="E10" s="149">
        <v>20.8</v>
      </c>
      <c r="F10" s="151"/>
    </row>
    <row r="11" spans="1:6" ht="13.5" customHeight="1">
      <c r="A11" s="14" t="s">
        <v>18</v>
      </c>
      <c r="B11" s="152"/>
      <c r="C11" s="152"/>
      <c r="D11" s="153"/>
      <c r="E11" s="152"/>
      <c r="F11" s="151"/>
    </row>
    <row r="12" spans="1:6" ht="13.5" customHeight="1">
      <c r="A12" s="44" t="s">
        <v>19</v>
      </c>
      <c r="B12" s="149">
        <v>1388.4</v>
      </c>
      <c r="C12" s="149">
        <v>1462.6</v>
      </c>
      <c r="D12" s="150">
        <v>1.053442811869778</v>
      </c>
      <c r="E12" s="149">
        <v>-74.19999999999982</v>
      </c>
      <c r="F12" s="151"/>
    </row>
    <row r="13" spans="1:6" ht="13.5" customHeight="1">
      <c r="A13" s="44" t="s">
        <v>20</v>
      </c>
      <c r="B13" s="149">
        <v>1469.1</v>
      </c>
      <c r="C13" s="149">
        <v>1284.07</v>
      </c>
      <c r="D13" s="150">
        <v>0.8740521407664557</v>
      </c>
      <c r="E13" s="149">
        <v>185.03</v>
      </c>
      <c r="F13" s="151"/>
    </row>
    <row r="14" spans="1:6" ht="13.5" customHeight="1">
      <c r="A14" s="14" t="s">
        <v>21</v>
      </c>
      <c r="B14" s="152"/>
      <c r="C14" s="152"/>
      <c r="D14" s="153"/>
      <c r="E14" s="152"/>
      <c r="F14" s="151"/>
    </row>
    <row r="15" spans="1:6" ht="13.5" customHeight="1">
      <c r="A15" s="44" t="s">
        <v>22</v>
      </c>
      <c r="B15" s="149">
        <v>6050</v>
      </c>
      <c r="C15" s="149">
        <v>6050</v>
      </c>
      <c r="D15" s="150">
        <v>1</v>
      </c>
      <c r="E15" s="149">
        <v>0</v>
      </c>
      <c r="F15" s="151"/>
    </row>
    <row r="16" spans="1:6" ht="13.5" customHeight="1">
      <c r="A16" s="44" t="s">
        <v>23</v>
      </c>
      <c r="B16" s="149">
        <v>12117</v>
      </c>
      <c r="C16" s="149">
        <v>9322</v>
      </c>
      <c r="D16" s="150">
        <v>0.7693323429891887</v>
      </c>
      <c r="E16" s="149">
        <v>2795</v>
      </c>
      <c r="F16" s="151"/>
    </row>
    <row r="17" spans="1:6" ht="13.5" customHeight="1">
      <c r="A17" s="44" t="s">
        <v>24</v>
      </c>
      <c r="B17" s="149">
        <v>6176.4</v>
      </c>
      <c r="C17" s="149">
        <v>5782.71</v>
      </c>
      <c r="D17" s="150">
        <v>0.9362589858169809</v>
      </c>
      <c r="E17" s="149">
        <v>393.69</v>
      </c>
      <c r="F17" s="151"/>
    </row>
    <row r="18" spans="1:6" ht="13.5" customHeight="1">
      <c r="A18" s="44" t="s">
        <v>25</v>
      </c>
      <c r="B18" s="149">
        <v>4000</v>
      </c>
      <c r="C18" s="149">
        <v>1840</v>
      </c>
      <c r="D18" s="150">
        <v>0.46</v>
      </c>
      <c r="E18" s="149">
        <v>2160</v>
      </c>
      <c r="F18" s="151"/>
    </row>
    <row r="19" spans="1:6" ht="13.5" customHeight="1">
      <c r="A19" s="44" t="s">
        <v>26</v>
      </c>
      <c r="B19" s="149">
        <v>3980</v>
      </c>
      <c r="C19" s="149">
        <v>4971</v>
      </c>
      <c r="D19" s="150">
        <v>1.2489949748743718</v>
      </c>
      <c r="E19" s="149">
        <v>-991</v>
      </c>
      <c r="F19" s="151"/>
    </row>
    <row r="20" spans="1:6" ht="13.5" customHeight="1">
      <c r="A20" s="44" t="s">
        <v>27</v>
      </c>
      <c r="B20" s="149">
        <v>6518</v>
      </c>
      <c r="C20" s="149">
        <v>6228</v>
      </c>
      <c r="D20" s="150">
        <v>0.9555078244860387</v>
      </c>
      <c r="E20" s="149">
        <v>290</v>
      </c>
      <c r="F20" s="151"/>
    </row>
    <row r="21" spans="1:6" ht="13.5" customHeight="1">
      <c r="A21" s="44" t="s">
        <v>29</v>
      </c>
      <c r="B21" s="149">
        <v>12574</v>
      </c>
      <c r="C21" s="149">
        <v>11841</v>
      </c>
      <c r="D21" s="150">
        <v>0.9417051057738189</v>
      </c>
      <c r="E21" s="149">
        <v>733</v>
      </c>
      <c r="F21" s="151"/>
    </row>
    <row r="22" spans="1:6" ht="13.5" customHeight="1">
      <c r="A22" s="44" t="s">
        <v>30</v>
      </c>
      <c r="B22" s="149">
        <v>4039.82</v>
      </c>
      <c r="C22" s="149">
        <v>2515.75</v>
      </c>
      <c r="D22" s="150">
        <v>0.6227381417983969</v>
      </c>
      <c r="E22" s="149">
        <v>1524.07</v>
      </c>
      <c r="F22" s="151"/>
    </row>
    <row r="23" spans="1:6" ht="13.5" customHeight="1">
      <c r="A23" s="14" t="s">
        <v>31</v>
      </c>
      <c r="B23" s="152"/>
      <c r="C23" s="152"/>
      <c r="D23" s="153"/>
      <c r="E23" s="152"/>
      <c r="F23" s="151"/>
    </row>
    <row r="24" spans="1:6" ht="13.5" customHeight="1">
      <c r="A24" s="44" t="s">
        <v>32</v>
      </c>
      <c r="B24" s="149">
        <v>5030</v>
      </c>
      <c r="C24" s="149">
        <v>4620</v>
      </c>
      <c r="D24" s="150">
        <v>0.9184890656063618</v>
      </c>
      <c r="E24" s="149">
        <v>410</v>
      </c>
      <c r="F24" s="151"/>
    </row>
    <row r="25" spans="1:6" ht="13.5" customHeight="1">
      <c r="A25" s="44" t="s">
        <v>33</v>
      </c>
      <c r="B25" s="149">
        <v>12337.45</v>
      </c>
      <c r="C25" s="149">
        <v>11675.58</v>
      </c>
      <c r="D25" s="150">
        <v>0.9463527714398031</v>
      </c>
      <c r="E25" s="149">
        <v>661.8700000000008</v>
      </c>
      <c r="F25" s="151"/>
    </row>
    <row r="26" spans="1:6" ht="13.5" customHeight="1">
      <c r="A26" s="44" t="s">
        <v>34</v>
      </c>
      <c r="B26" s="149">
        <v>21421</v>
      </c>
      <c r="C26" s="149">
        <v>14616</v>
      </c>
      <c r="D26" s="150">
        <v>0.682321086783997</v>
      </c>
      <c r="E26" s="149">
        <v>6805</v>
      </c>
      <c r="F26" s="151"/>
    </row>
    <row r="27" spans="1:6" ht="13.5" customHeight="1">
      <c r="A27" s="44" t="s">
        <v>35</v>
      </c>
      <c r="B27" s="149">
        <v>2057</v>
      </c>
      <c r="C27" s="149">
        <v>1168</v>
      </c>
      <c r="D27" s="150">
        <v>0.5678172095284395</v>
      </c>
      <c r="E27" s="149">
        <v>889</v>
      </c>
      <c r="F27" s="151"/>
    </row>
    <row r="28" spans="1:6" ht="13.5" customHeight="1">
      <c r="A28" s="9"/>
      <c r="B28" s="154"/>
      <c r="C28" s="154"/>
      <c r="D28" s="154"/>
      <c r="E28" s="154"/>
      <c r="F28" s="151"/>
    </row>
    <row r="29" spans="1:6" ht="13.5" customHeight="1">
      <c r="A29" s="56" t="s">
        <v>56</v>
      </c>
      <c r="B29" s="125">
        <f>SUM(B3:B27)</f>
        <v>125993.42000000001</v>
      </c>
      <c r="C29" s="125">
        <f>SUM(C3:C27)</f>
        <v>107150.46999999999</v>
      </c>
      <c r="D29" s="124">
        <f>C29/B29</f>
        <v>0.8504449676816455</v>
      </c>
      <c r="E29" s="125">
        <f>SUM(E3:E27)</f>
        <v>18842.95</v>
      </c>
      <c r="F29" s="151"/>
    </row>
    <row r="30" spans="1:6" ht="13.5" customHeight="1">
      <c r="A30" s="60" t="s">
        <v>37</v>
      </c>
      <c r="B30" s="55">
        <f>AVERAGE(B3:B27)</f>
        <v>5999.686666666667</v>
      </c>
      <c r="C30" s="55">
        <f>AVERAGE(C3:C27)</f>
        <v>5102.403333333333</v>
      </c>
      <c r="D30" s="122">
        <f>AVERAGE(D3:D27)</f>
        <v>0.8668657445841118</v>
      </c>
      <c r="E30" s="54">
        <f>AVERAGE(E3:E27)</f>
        <v>897.2833333333334</v>
      </c>
      <c r="F30" s="151"/>
    </row>
    <row r="31" spans="1:6" ht="13.5" customHeight="1">
      <c r="A31" s="60" t="s">
        <v>38</v>
      </c>
      <c r="B31" s="55">
        <f>MEDIAN(B3:B27)</f>
        <v>4139</v>
      </c>
      <c r="C31" s="55">
        <f>MEDIAN(C3:C27)</f>
        <v>3296.1</v>
      </c>
      <c r="D31" s="122">
        <f>MEDIAN(D3:D27)</f>
        <v>0.9362589858169809</v>
      </c>
      <c r="E31" s="155">
        <f>MEDIAN(E3:E27)</f>
        <v>410</v>
      </c>
      <c r="F31" s="151"/>
    </row>
    <row r="32" spans="1:6" ht="13.5" customHeight="1">
      <c r="A32" s="64" t="s">
        <v>39</v>
      </c>
      <c r="B32" s="55">
        <f>MAX(B3:B27)</f>
        <v>21421</v>
      </c>
      <c r="C32" s="55">
        <f>MAX(C3:C27)</f>
        <v>14616</v>
      </c>
      <c r="D32" s="122">
        <f>MAX(D3:D27)</f>
        <v>1.2489949748743718</v>
      </c>
      <c r="E32" s="155">
        <f>MAX(E3:E27)</f>
        <v>6805</v>
      </c>
      <c r="F32" s="151"/>
    </row>
    <row r="33" spans="1:6" ht="13.5" customHeight="1">
      <c r="A33" s="64" t="s">
        <v>40</v>
      </c>
      <c r="B33" s="130">
        <f>MIN(B3:B27)</f>
        <v>1388.4</v>
      </c>
      <c r="C33" s="130">
        <f>MIN(C3:C27)</f>
        <v>1168</v>
      </c>
      <c r="D33" s="128">
        <f>MIN(D3:D27)</f>
        <v>0.46</v>
      </c>
      <c r="E33" s="156">
        <f>MIN(E3:E27)</f>
        <v>-991</v>
      </c>
      <c r="F33" s="151"/>
    </row>
    <row r="34" spans="1:6" ht="13.5" customHeight="1">
      <c r="A34" s="157"/>
      <c r="B34" s="158"/>
      <c r="C34" s="151"/>
      <c r="D34" s="151"/>
      <c r="E34" s="159"/>
      <c r="F34" s="151"/>
    </row>
    <row r="35" spans="1:6" ht="13.5" customHeight="1">
      <c r="A35" s="157"/>
      <c r="B35" s="158"/>
      <c r="C35" s="151"/>
      <c r="D35" s="151"/>
      <c r="E35" s="159"/>
      <c r="F35" s="151"/>
    </row>
    <row r="36" spans="1:6" ht="13.5" customHeight="1">
      <c r="A36" s="157"/>
      <c r="B36" s="158"/>
      <c r="C36" s="151"/>
      <c r="D36" s="151"/>
      <c r="E36" s="159"/>
      <c r="F36" s="151"/>
    </row>
    <row r="37" spans="1:6" ht="13.5" customHeight="1">
      <c r="A37" s="157"/>
      <c r="B37" s="158"/>
      <c r="C37" s="151"/>
      <c r="D37" s="151"/>
      <c r="E37" s="159"/>
      <c r="F37" s="151"/>
    </row>
    <row r="38" spans="1:6" ht="13.5" customHeight="1">
      <c r="A38" s="157"/>
      <c r="B38" s="158"/>
      <c r="C38" s="151"/>
      <c r="D38" s="151"/>
      <c r="E38" s="159"/>
      <c r="F38" s="151"/>
    </row>
    <row r="39" spans="1:6" ht="13.5" customHeight="1">
      <c r="A39" s="157"/>
      <c r="B39" s="158"/>
      <c r="C39" s="151"/>
      <c r="D39" s="151"/>
      <c r="E39" s="159"/>
      <c r="F39" s="151"/>
    </row>
    <row r="40" spans="1:13" ht="13.5" customHeight="1">
      <c r="A40" s="157"/>
      <c r="B40" s="158"/>
      <c r="C40" s="151"/>
      <c r="D40" s="151"/>
      <c r="E40" s="159"/>
      <c r="F40" s="151"/>
      <c r="G40" s="84"/>
      <c r="H40" s="84"/>
      <c r="I40" s="84"/>
      <c r="J40" s="84"/>
      <c r="K40" s="84"/>
      <c r="L40" s="84"/>
      <c r="M40" s="84"/>
    </row>
    <row r="41" spans="1:6" ht="13.5" customHeight="1">
      <c r="A41" s="157"/>
      <c r="B41" s="158"/>
      <c r="C41" s="151"/>
      <c r="D41" s="151"/>
      <c r="E41" s="159"/>
      <c r="F41" s="151"/>
    </row>
    <row r="42" spans="1:6" ht="13.5" customHeight="1">
      <c r="A42" s="157"/>
      <c r="B42" s="158"/>
      <c r="C42" s="151"/>
      <c r="D42" s="151"/>
      <c r="E42" s="159"/>
      <c r="F42" s="151"/>
    </row>
    <row r="43" spans="1:6" ht="13.5" customHeight="1">
      <c r="A43" s="157"/>
      <c r="B43" s="158"/>
      <c r="C43" s="151"/>
      <c r="D43" s="151"/>
      <c r="E43" s="159"/>
      <c r="F43" s="151"/>
    </row>
    <row r="44" spans="1:6" ht="13.5" customHeight="1">
      <c r="A44" s="157"/>
      <c r="B44" s="158"/>
      <c r="C44" s="151"/>
      <c r="D44" s="151"/>
      <c r="E44" s="159"/>
      <c r="F44" s="151"/>
    </row>
    <row r="45" spans="1:6" ht="13.5" customHeight="1">
      <c r="A45" s="157"/>
      <c r="B45" s="158"/>
      <c r="C45" s="151"/>
      <c r="D45" s="151"/>
      <c r="E45" s="159"/>
      <c r="F45" s="151"/>
    </row>
    <row r="46" spans="1:6" s="84" customFormat="1" ht="13.5" customHeight="1">
      <c r="A46" s="157"/>
      <c r="B46" s="158"/>
      <c r="C46" s="151"/>
      <c r="D46" s="151"/>
      <c r="E46" s="159"/>
      <c r="F46" s="151"/>
    </row>
    <row r="47" spans="1:6" s="84" customFormat="1" ht="13.5" customHeight="1">
      <c r="A47" s="157"/>
      <c r="B47" s="158"/>
      <c r="C47" s="151"/>
      <c r="D47" s="151"/>
      <c r="E47" s="159"/>
      <c r="F47" s="151"/>
    </row>
    <row r="48" spans="1:6" ht="13.5" customHeight="1">
      <c r="A48" s="157"/>
      <c r="B48" s="158"/>
      <c r="C48" s="151"/>
      <c r="D48" s="151"/>
      <c r="E48" s="159"/>
      <c r="F48" s="151"/>
    </row>
    <row r="49" spans="1:6" ht="13.5" customHeight="1">
      <c r="A49" s="157"/>
      <c r="B49" s="158"/>
      <c r="C49" s="151"/>
      <c r="D49" s="151"/>
      <c r="E49" s="159"/>
      <c r="F49" s="151"/>
    </row>
    <row r="50" spans="1:6" ht="13.5" customHeight="1">
      <c r="A50" s="157"/>
      <c r="B50" s="158"/>
      <c r="C50" s="151"/>
      <c r="D50" s="151"/>
      <c r="E50" s="159"/>
      <c r="F50" s="151"/>
    </row>
    <row r="51" spans="1:6" ht="13.5" customHeight="1">
      <c r="A51" s="157"/>
      <c r="B51" s="158"/>
      <c r="C51" s="151"/>
      <c r="D51" s="151"/>
      <c r="E51" s="159"/>
      <c r="F51" s="151"/>
    </row>
    <row r="52" spans="1:6" ht="13.5" customHeight="1">
      <c r="A52" s="157"/>
      <c r="B52" s="158"/>
      <c r="C52" s="151"/>
      <c r="D52" s="151"/>
      <c r="E52" s="159"/>
      <c r="F52" s="151"/>
    </row>
    <row r="53" spans="1:6" ht="13.5" customHeight="1">
      <c r="A53" s="157"/>
      <c r="B53" s="158"/>
      <c r="C53" s="151"/>
      <c r="D53" s="151"/>
      <c r="E53" s="159"/>
      <c r="F53" s="151"/>
    </row>
    <row r="54" spans="1:6" ht="13.5" customHeight="1">
      <c r="A54" s="157"/>
      <c r="B54" s="158"/>
      <c r="C54" s="151"/>
      <c r="D54" s="151"/>
      <c r="E54" s="159"/>
      <c r="F54" s="151"/>
    </row>
    <row r="55" spans="1:6" s="84" customFormat="1" ht="13.5" customHeight="1">
      <c r="A55" s="157"/>
      <c r="B55" s="158"/>
      <c r="C55" s="151"/>
      <c r="D55" s="151"/>
      <c r="E55" s="159"/>
      <c r="F55" s="151"/>
    </row>
    <row r="56" spans="1:6" ht="13.5" customHeight="1">
      <c r="A56" s="157"/>
      <c r="B56" s="158"/>
      <c r="C56" s="151"/>
      <c r="D56" s="151"/>
      <c r="E56" s="159"/>
      <c r="F56" s="151"/>
    </row>
    <row r="57" spans="1:6" ht="13.5" customHeight="1">
      <c r="A57" s="157"/>
      <c r="B57" s="158"/>
      <c r="C57" s="151"/>
      <c r="D57" s="151"/>
      <c r="E57" s="159"/>
      <c r="F57" s="151"/>
    </row>
    <row r="58" spans="1:6" ht="13.5" customHeight="1">
      <c r="A58" s="157"/>
      <c r="B58" s="158"/>
      <c r="C58" s="151"/>
      <c r="D58" s="151"/>
      <c r="E58" s="159"/>
      <c r="F58" s="151"/>
    </row>
    <row r="59" spans="1:6" ht="13.5" customHeight="1">
      <c r="A59" s="157"/>
      <c r="B59" s="158"/>
      <c r="C59" s="151"/>
      <c r="D59" s="151"/>
      <c r="E59" s="159"/>
      <c r="F59" s="151"/>
    </row>
    <row r="60" spans="1:6" ht="13.5" customHeight="1">
      <c r="A60" s="157"/>
      <c r="B60" s="158"/>
      <c r="C60" s="151"/>
      <c r="D60" s="151"/>
      <c r="E60" s="159"/>
      <c r="F60" s="151"/>
    </row>
    <row r="61" spans="1:6" ht="13.5" customHeight="1">
      <c r="A61" s="157"/>
      <c r="B61" s="158"/>
      <c r="C61" s="151"/>
      <c r="D61" s="151"/>
      <c r="E61" s="159"/>
      <c r="F61" s="151"/>
    </row>
    <row r="62" spans="1:6" ht="13.5" customHeight="1">
      <c r="A62" s="157"/>
      <c r="B62" s="158"/>
      <c r="C62" s="151"/>
      <c r="D62" s="151"/>
      <c r="E62" s="159"/>
      <c r="F62" s="151"/>
    </row>
    <row r="63" spans="1:6" ht="13.5" customHeight="1">
      <c r="A63" s="157"/>
      <c r="B63" s="158"/>
      <c r="C63" s="151"/>
      <c r="D63" s="151"/>
      <c r="E63" s="159"/>
      <c r="F63" s="151"/>
    </row>
    <row r="64" spans="1:6" ht="13.5" customHeight="1">
      <c r="A64" s="157"/>
      <c r="B64" s="158"/>
      <c r="C64" s="151"/>
      <c r="D64" s="151"/>
      <c r="E64" s="159"/>
      <c r="F64" s="151"/>
    </row>
    <row r="65" spans="1:6" ht="13.5" customHeight="1">
      <c r="A65" s="157"/>
      <c r="B65" s="158"/>
      <c r="C65" s="151"/>
      <c r="D65" s="151"/>
      <c r="E65" s="159"/>
      <c r="F65" s="151"/>
    </row>
    <row r="66" spans="1:12" ht="13.5" customHeight="1">
      <c r="A66" s="157"/>
      <c r="B66" s="158"/>
      <c r="C66" s="151"/>
      <c r="D66" s="151"/>
      <c r="E66" s="159"/>
      <c r="F66" s="151"/>
      <c r="G66" s="84"/>
      <c r="H66" s="84"/>
      <c r="I66" s="84"/>
      <c r="J66" s="84"/>
      <c r="K66" s="84"/>
      <c r="L66" s="84"/>
    </row>
    <row r="67" spans="1:6" ht="13.5" customHeight="1">
      <c r="A67" s="157"/>
      <c r="B67" s="158"/>
      <c r="C67" s="151"/>
      <c r="D67" s="151"/>
      <c r="E67" s="159"/>
      <c r="F67" s="151"/>
    </row>
    <row r="68" spans="1:6" s="84" customFormat="1" ht="13.5" customHeight="1">
      <c r="A68" s="157"/>
      <c r="B68" s="158"/>
      <c r="C68" s="151"/>
      <c r="D68" s="151"/>
      <c r="E68" s="159"/>
      <c r="F68" s="151"/>
    </row>
    <row r="69" spans="1:6" ht="13.5" customHeight="1">
      <c r="A69" s="157"/>
      <c r="B69" s="158"/>
      <c r="C69" s="151"/>
      <c r="D69" s="151"/>
      <c r="E69" s="159"/>
      <c r="F69" s="151"/>
    </row>
    <row r="70" spans="1:6" ht="13.5" customHeight="1">
      <c r="A70" s="157"/>
      <c r="B70" s="158"/>
      <c r="C70" s="151"/>
      <c r="D70" s="151"/>
      <c r="E70" s="159"/>
      <c r="F70" s="151"/>
    </row>
    <row r="71" spans="1:6" ht="13.5" customHeight="1">
      <c r="A71" s="157"/>
      <c r="B71" s="158"/>
      <c r="C71" s="151"/>
      <c r="D71" s="151"/>
      <c r="E71" s="159"/>
      <c r="F71" s="151"/>
    </row>
    <row r="72" spans="1:6" ht="13.5" customHeight="1">
      <c r="A72" s="157"/>
      <c r="B72" s="158"/>
      <c r="C72" s="151"/>
      <c r="D72" s="151"/>
      <c r="E72" s="159"/>
      <c r="F72" s="151"/>
    </row>
    <row r="73" spans="1:6" ht="13.5" customHeight="1">
      <c r="A73" s="157"/>
      <c r="B73" s="158"/>
      <c r="C73" s="151"/>
      <c r="D73" s="151"/>
      <c r="E73" s="159"/>
      <c r="F73" s="151"/>
    </row>
    <row r="74" spans="1:6" ht="13.5" customHeight="1">
      <c r="A74" s="157"/>
      <c r="B74" s="158"/>
      <c r="C74" s="151"/>
      <c r="D74" s="151"/>
      <c r="E74" s="159"/>
      <c r="F74" s="151"/>
    </row>
    <row r="75" spans="1:6" s="84" customFormat="1" ht="13.5" customHeight="1">
      <c r="A75" s="157"/>
      <c r="B75" s="158"/>
      <c r="C75" s="151"/>
      <c r="D75" s="151"/>
      <c r="E75" s="159"/>
      <c r="F75" s="151"/>
    </row>
    <row r="76" spans="1:6" ht="13.5" customHeight="1">
      <c r="A76" s="157"/>
      <c r="B76" s="158"/>
      <c r="C76" s="151"/>
      <c r="D76" s="151"/>
      <c r="E76" s="159"/>
      <c r="F76" s="151"/>
    </row>
    <row r="77" spans="1:6" s="84" customFormat="1" ht="13.5" customHeight="1">
      <c r="A77" s="157"/>
      <c r="B77" s="158"/>
      <c r="C77" s="151"/>
      <c r="D77" s="151"/>
      <c r="E77" s="159"/>
      <c r="F77" s="151"/>
    </row>
    <row r="78" spans="1:6" ht="13.5" customHeight="1">
      <c r="A78" s="157"/>
      <c r="B78" s="158"/>
      <c r="C78" s="151"/>
      <c r="D78" s="151"/>
      <c r="E78" s="159"/>
      <c r="F78" s="151"/>
    </row>
    <row r="79" spans="1:6" ht="13.5" customHeight="1">
      <c r="A79" s="157"/>
      <c r="B79" s="158"/>
      <c r="C79" s="151"/>
      <c r="D79" s="151"/>
      <c r="E79" s="159"/>
      <c r="F79" s="151"/>
    </row>
    <row r="80" spans="1:6" ht="13.5" customHeight="1">
      <c r="A80" s="157"/>
      <c r="B80" s="158"/>
      <c r="C80" s="151"/>
      <c r="D80" s="151"/>
      <c r="E80" s="159"/>
      <c r="F80" s="151"/>
    </row>
    <row r="81" spans="1:6" s="84" customFormat="1" ht="13.5" customHeight="1">
      <c r="A81" s="157"/>
      <c r="B81" s="158"/>
      <c r="C81" s="151"/>
      <c r="D81" s="151"/>
      <c r="E81" s="159"/>
      <c r="F81" s="151"/>
    </row>
    <row r="82" spans="1:6" ht="13.5" customHeight="1">
      <c r="A82" s="157"/>
      <c r="B82" s="158"/>
      <c r="C82" s="151"/>
      <c r="D82" s="151"/>
      <c r="E82" s="159"/>
      <c r="F82" s="151"/>
    </row>
    <row r="83" spans="1:6" ht="13.5" customHeight="1">
      <c r="A83" s="157"/>
      <c r="B83" s="158"/>
      <c r="C83" s="151"/>
      <c r="D83" s="151"/>
      <c r="E83" s="159"/>
      <c r="F83" s="151"/>
    </row>
    <row r="84" spans="1:6" ht="13.5" customHeight="1">
      <c r="A84" s="157"/>
      <c r="B84" s="158"/>
      <c r="C84" s="151"/>
      <c r="D84" s="151"/>
      <c r="E84" s="159"/>
      <c r="F84" s="151"/>
    </row>
    <row r="85" spans="1:6" ht="13.5" customHeight="1">
      <c r="A85" s="157"/>
      <c r="B85" s="158"/>
      <c r="C85" s="151"/>
      <c r="D85" s="151"/>
      <c r="E85" s="159"/>
      <c r="F85" s="151"/>
    </row>
    <row r="86" spans="1:6" ht="13.5" customHeight="1">
      <c r="A86" s="157"/>
      <c r="B86" s="158"/>
      <c r="C86" s="151"/>
      <c r="D86" s="151"/>
      <c r="E86" s="159"/>
      <c r="F86" s="151"/>
    </row>
    <row r="87" spans="1:6" ht="13.5" customHeight="1">
      <c r="A87" s="157"/>
      <c r="B87" s="158"/>
      <c r="C87" s="151"/>
      <c r="D87" s="151"/>
      <c r="E87" s="159"/>
      <c r="F87" s="151"/>
    </row>
    <row r="88" spans="1:6" ht="13.5" customHeight="1">
      <c r="A88" s="157"/>
      <c r="B88" s="158"/>
      <c r="C88" s="151"/>
      <c r="D88" s="151"/>
      <c r="E88" s="159"/>
      <c r="F88" s="151"/>
    </row>
    <row r="89" spans="1:6" ht="13.5" customHeight="1">
      <c r="A89" s="157"/>
      <c r="B89" s="158"/>
      <c r="C89" s="151"/>
      <c r="D89" s="151"/>
      <c r="E89" s="159"/>
      <c r="F89" s="151"/>
    </row>
    <row r="90" spans="1:6" ht="13.5" customHeight="1">
      <c r="A90" s="157"/>
      <c r="B90" s="158"/>
      <c r="C90" s="151"/>
      <c r="D90" s="151"/>
      <c r="E90" s="159"/>
      <c r="F90" s="151"/>
    </row>
    <row r="91" spans="1:6" ht="13.5" customHeight="1">
      <c r="A91" s="157"/>
      <c r="B91" s="158"/>
      <c r="C91" s="151"/>
      <c r="D91" s="151"/>
      <c r="E91" s="159"/>
      <c r="F91" s="151"/>
    </row>
    <row r="92" spans="1:6" ht="13.5" customHeight="1">
      <c r="A92" s="157"/>
      <c r="B92" s="158"/>
      <c r="C92" s="151"/>
      <c r="D92" s="151"/>
      <c r="E92" s="159"/>
      <c r="F92" s="151"/>
    </row>
    <row r="93" spans="1:6" ht="13.5" customHeight="1">
      <c r="A93" s="157"/>
      <c r="B93" s="158"/>
      <c r="C93" s="151"/>
      <c r="D93" s="151"/>
      <c r="E93" s="159"/>
      <c r="F93" s="151"/>
    </row>
    <row r="94" spans="1:6" ht="13.5" customHeight="1">
      <c r="A94" s="157"/>
      <c r="B94" s="158"/>
      <c r="C94" s="151"/>
      <c r="D94" s="151"/>
      <c r="E94" s="159"/>
      <c r="F94" s="151"/>
    </row>
    <row r="95" spans="1:6" ht="13.5" customHeight="1">
      <c r="A95" s="157"/>
      <c r="B95" s="158"/>
      <c r="C95" s="151"/>
      <c r="D95" s="151"/>
      <c r="E95" s="159"/>
      <c r="F95" s="151"/>
    </row>
    <row r="96" spans="1:6" ht="13.5" customHeight="1">
      <c r="A96" s="157"/>
      <c r="B96" s="158"/>
      <c r="C96" s="151"/>
      <c r="D96" s="151"/>
      <c r="E96" s="159"/>
      <c r="F96" s="151"/>
    </row>
    <row r="97" spans="1:6" ht="13.5" customHeight="1">
      <c r="A97" s="157"/>
      <c r="B97" s="158"/>
      <c r="C97" s="151"/>
      <c r="D97" s="151"/>
      <c r="E97" s="159"/>
      <c r="F97" s="151"/>
    </row>
    <row r="98" spans="1:6" ht="13.5" customHeight="1">
      <c r="A98" s="157"/>
      <c r="B98" s="158"/>
      <c r="C98" s="151"/>
      <c r="D98" s="151"/>
      <c r="E98" s="159"/>
      <c r="F98" s="151"/>
    </row>
    <row r="99" spans="1:26" ht="13.5" customHeight="1">
      <c r="A99" s="157"/>
      <c r="B99" s="158"/>
      <c r="C99" s="151"/>
      <c r="D99" s="151"/>
      <c r="E99" s="159"/>
      <c r="F99" s="151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3.5" customHeight="1">
      <c r="A100" s="157"/>
      <c r="B100" s="158"/>
      <c r="C100" s="151"/>
      <c r="D100" s="151"/>
      <c r="E100" s="159"/>
      <c r="F100" s="151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3.5" customHeight="1">
      <c r="A101" s="157"/>
      <c r="B101" s="160"/>
      <c r="C101" s="151"/>
      <c r="D101" s="151"/>
      <c r="E101" s="159"/>
      <c r="F101" s="15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86" customFormat="1" ht="13.5" customHeight="1">
      <c r="A102" s="157"/>
      <c r="B102" s="158"/>
      <c r="C102" s="151"/>
      <c r="D102" s="151"/>
      <c r="E102" s="159"/>
      <c r="F102" s="151"/>
      <c r="G102" s="37"/>
      <c r="H102" s="37"/>
      <c r="I102" s="37"/>
      <c r="J102" s="37"/>
      <c r="K102" s="37"/>
      <c r="L102" s="37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86" customFormat="1" ht="13.5" customHeight="1">
      <c r="A103" s="157"/>
      <c r="B103" s="158"/>
      <c r="C103" s="151"/>
      <c r="D103" s="151"/>
      <c r="E103" s="159"/>
      <c r="F103" s="151"/>
      <c r="G103" s="37"/>
      <c r="H103" s="37"/>
      <c r="I103" s="37"/>
      <c r="J103" s="37"/>
      <c r="K103" s="37"/>
      <c r="L103" s="37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ht="13.5" customHeight="1">
      <c r="A104" s="157"/>
      <c r="B104" s="158"/>
      <c r="C104" s="151"/>
      <c r="D104" s="151"/>
      <c r="E104" s="159"/>
      <c r="F104" s="151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ht="13.5" customHeight="1">
      <c r="A105" s="157"/>
      <c r="B105" s="158"/>
      <c r="C105" s="151"/>
      <c r="D105" s="151"/>
      <c r="E105" s="159"/>
      <c r="F105" s="151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ht="13.5" customHeight="1">
      <c r="A106" s="157"/>
      <c r="B106" s="158"/>
      <c r="C106" s="151"/>
      <c r="D106" s="151"/>
      <c r="E106" s="159"/>
      <c r="F106" s="151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ht="13.5" customHeight="1">
      <c r="A107" s="157"/>
      <c r="B107" s="158"/>
      <c r="C107" s="151"/>
      <c r="D107" s="151"/>
      <c r="E107" s="159"/>
      <c r="F107" s="151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ht="13.5" customHeight="1">
      <c r="A108" s="157"/>
      <c r="B108" s="158"/>
      <c r="C108" s="151"/>
      <c r="D108" s="151"/>
      <c r="E108" s="159"/>
      <c r="F108" s="151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95" customFormat="1" ht="12.75">
      <c r="A109" s="161"/>
      <c r="B109" s="162"/>
      <c r="C109" s="163"/>
      <c r="D109" s="163"/>
      <c r="E109" s="164"/>
      <c r="F109" s="16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ht="13.5" customHeight="1">
      <c r="A110" s="91"/>
      <c r="B110" s="91"/>
      <c r="C110" s="93"/>
      <c r="D110" s="93"/>
      <c r="E110" s="165"/>
      <c r="F110" s="9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ht="13.5" customHeight="1">
      <c r="A111" s="96"/>
      <c r="B111" s="96"/>
      <c r="C111" s="102"/>
      <c r="D111" s="102"/>
      <c r="E111" s="134"/>
      <c r="F111" s="102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3.5" customHeight="1">
      <c r="A112" s="96"/>
      <c r="B112" s="96"/>
      <c r="C112" s="102"/>
      <c r="D112" s="102"/>
      <c r="E112" s="134"/>
      <c r="F112" s="10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3.5" customHeight="1">
      <c r="A113" s="96"/>
      <c r="B113" s="96"/>
      <c r="C113" s="102"/>
      <c r="D113" s="102"/>
      <c r="E113" s="134"/>
      <c r="F113" s="102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3.5" customHeight="1">
      <c r="A114" s="96"/>
      <c r="B114" s="96"/>
      <c r="C114" s="102"/>
      <c r="D114" s="102"/>
      <c r="E114" s="134"/>
      <c r="F114" s="102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6" ht="12.75">
      <c r="A115" s="84"/>
      <c r="B115" s="84"/>
      <c r="C115" s="84"/>
      <c r="D115" s="84"/>
      <c r="E115" s="166"/>
      <c r="F115" s="84"/>
    </row>
    <row r="116" spans="1:6" ht="12.75">
      <c r="A116" s="84"/>
      <c r="B116" s="84"/>
      <c r="C116" s="84"/>
      <c r="D116" s="84"/>
      <c r="E116" s="147"/>
      <c r="F116" s="84"/>
    </row>
    <row r="117" spans="1:6" ht="12.75">
      <c r="A117" s="84"/>
      <c r="B117" s="84"/>
      <c r="C117" s="84"/>
      <c r="D117" s="84"/>
      <c r="E117" s="147"/>
      <c r="F117" s="84"/>
    </row>
    <row r="118" spans="1:6" ht="12.75">
      <c r="A118" s="84"/>
      <c r="B118" s="84"/>
      <c r="C118" s="84"/>
      <c r="D118" s="84"/>
      <c r="E118" s="147"/>
      <c r="F118" s="84"/>
    </row>
    <row r="119" spans="1:6" ht="12.75">
      <c r="A119" s="84"/>
      <c r="B119" s="84"/>
      <c r="C119" s="84"/>
      <c r="D119" s="84"/>
      <c r="E119" s="147"/>
      <c r="F119" s="84"/>
    </row>
    <row r="120" spans="1:6" ht="12.75">
      <c r="A120" s="84"/>
      <c r="B120" s="84"/>
      <c r="C120" s="84"/>
      <c r="D120" s="84"/>
      <c r="E120" s="147"/>
      <c r="F120" s="84"/>
    </row>
    <row r="121" spans="1:6" ht="12.75">
      <c r="A121" s="84"/>
      <c r="B121" s="84"/>
      <c r="C121" s="84"/>
      <c r="D121" s="84"/>
      <c r="E121" s="147"/>
      <c r="F121" s="84"/>
    </row>
  </sheetData>
  <sheetProtection selectLockedCells="1" selectUnlockedCells="1"/>
  <mergeCells count="1">
    <mergeCell ref="A1:E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workbookViewId="0" topLeftCell="A1">
      <selection activeCell="G2" sqref="G2"/>
    </sheetView>
  </sheetViews>
  <sheetFormatPr defaultColWidth="12.57421875" defaultRowHeight="12.75"/>
  <cols>
    <col min="1" max="1" width="24.421875" style="84" customWidth="1"/>
    <col min="2" max="2" width="20.140625" style="84" customWidth="1"/>
    <col min="3" max="3" width="15.8515625" style="167" customWidth="1"/>
    <col min="4" max="4" width="13.8515625" style="167" customWidth="1"/>
    <col min="5" max="5" width="17.140625" style="167" customWidth="1"/>
    <col min="6" max="6" width="16.28125" style="167" customWidth="1"/>
    <col min="7" max="8" width="13.8515625" style="167" customWidth="1"/>
    <col min="9" max="16384" width="11.57421875" style="84" customWidth="1"/>
  </cols>
  <sheetData>
    <row r="1" spans="1:8" s="168" customFormat="1" ht="13.5" customHeight="1">
      <c r="A1" s="40" t="s">
        <v>78</v>
      </c>
      <c r="B1" s="40"/>
      <c r="C1" s="40"/>
      <c r="D1" s="40"/>
      <c r="E1" s="40"/>
      <c r="F1" s="40"/>
      <c r="G1" s="40"/>
      <c r="H1" s="41"/>
    </row>
    <row r="2" spans="1:8" s="168" customFormat="1" ht="24.75">
      <c r="A2" s="105" t="s">
        <v>1</v>
      </c>
      <c r="B2" s="8" t="s">
        <v>79</v>
      </c>
      <c r="C2" s="8" t="s">
        <v>80</v>
      </c>
      <c r="D2" s="8" t="s">
        <v>81</v>
      </c>
      <c r="E2" s="8" t="s">
        <v>82</v>
      </c>
      <c r="F2" s="8" t="s">
        <v>83</v>
      </c>
      <c r="G2" s="8" t="s">
        <v>84</v>
      </c>
      <c r="H2" s="169"/>
    </row>
    <row r="3" spans="1:8" ht="13.5">
      <c r="A3" s="44" t="s">
        <v>9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170"/>
    </row>
    <row r="4" spans="1:8" ht="13.5" customHeight="1">
      <c r="A4" s="44" t="s">
        <v>11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170"/>
    </row>
    <row r="5" spans="1:8" ht="13.5" customHeight="1">
      <c r="A5" s="14" t="s">
        <v>12</v>
      </c>
      <c r="B5" s="14"/>
      <c r="C5" s="14"/>
      <c r="D5" s="14"/>
      <c r="E5" s="14"/>
      <c r="F5" s="14"/>
      <c r="G5" s="14"/>
      <c r="H5" s="170"/>
    </row>
    <row r="6" spans="1:8" ht="13.5" customHeight="1">
      <c r="A6" s="44" t="s">
        <v>13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170"/>
    </row>
    <row r="7" spans="1:8" ht="13.5" customHeight="1">
      <c r="A7" s="44" t="s">
        <v>14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170"/>
    </row>
    <row r="8" spans="1:8" ht="13.5" customHeight="1">
      <c r="A8" s="44" t="s">
        <v>15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170"/>
    </row>
    <row r="9" spans="1:8" ht="13.5" customHeight="1">
      <c r="A9" s="44" t="s">
        <v>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170"/>
    </row>
    <row r="10" spans="1:8" ht="13.5" customHeight="1">
      <c r="A10" s="44" t="s">
        <v>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170"/>
    </row>
    <row r="11" spans="1:8" ht="13.5" customHeight="1">
      <c r="A11" s="14" t="s">
        <v>18</v>
      </c>
      <c r="B11" s="14"/>
      <c r="C11" s="14"/>
      <c r="D11" s="14"/>
      <c r="E11" s="14"/>
      <c r="F11" s="14"/>
      <c r="G11" s="14"/>
      <c r="H11" s="170"/>
    </row>
    <row r="12" spans="1:8" ht="13.5" customHeight="1">
      <c r="A12" s="44" t="s">
        <v>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170"/>
    </row>
    <row r="13" spans="1:8" ht="13.5" customHeight="1">
      <c r="A13" s="44" t="s">
        <v>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170"/>
    </row>
    <row r="14" spans="1:8" ht="13.5" customHeight="1">
      <c r="A14" s="14" t="s">
        <v>21</v>
      </c>
      <c r="B14" s="14"/>
      <c r="C14" s="14"/>
      <c r="D14" s="14"/>
      <c r="E14" s="14"/>
      <c r="F14" s="14"/>
      <c r="G14" s="14"/>
      <c r="H14" s="170"/>
    </row>
    <row r="15" spans="1:8" ht="13.5" customHeight="1">
      <c r="A15" s="44" t="s">
        <v>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170"/>
    </row>
    <row r="16" spans="1:8" ht="13.5" customHeight="1">
      <c r="A16" s="44" t="s">
        <v>23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170"/>
    </row>
    <row r="17" spans="1:8" ht="13.5" customHeight="1">
      <c r="A17" s="44" t="s">
        <v>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170"/>
    </row>
    <row r="18" spans="1:8" ht="13.5" customHeight="1">
      <c r="A18" s="44" t="s">
        <v>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170"/>
    </row>
    <row r="19" spans="1:8" ht="13.5" customHeight="1">
      <c r="A19" s="44" t="s">
        <v>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170"/>
    </row>
    <row r="20" spans="1:8" ht="13.5" customHeight="1">
      <c r="A20" s="44" t="s">
        <v>27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170"/>
    </row>
    <row r="21" spans="1:8" ht="13.5" customHeight="1">
      <c r="A21" s="44" t="s">
        <v>29</v>
      </c>
      <c r="B21" s="110">
        <v>7294</v>
      </c>
      <c r="C21" s="110">
        <v>40048</v>
      </c>
      <c r="D21" s="44">
        <v>0</v>
      </c>
      <c r="E21" s="110">
        <v>542</v>
      </c>
      <c r="F21" s="110">
        <v>11361</v>
      </c>
      <c r="G21" s="44">
        <v>0</v>
      </c>
      <c r="H21" s="170"/>
    </row>
    <row r="22" spans="1:8" ht="13.5" customHeight="1">
      <c r="A22" s="44" t="s">
        <v>30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170"/>
    </row>
    <row r="23" spans="1:8" ht="13.5" customHeight="1">
      <c r="A23" s="14" t="s">
        <v>31</v>
      </c>
      <c r="B23" s="14"/>
      <c r="C23" s="14"/>
      <c r="D23" s="14"/>
      <c r="E23" s="14"/>
      <c r="F23" s="14"/>
      <c r="G23" s="14"/>
      <c r="H23" s="170"/>
    </row>
    <row r="24" spans="1:8" ht="13.5" customHeight="1">
      <c r="A24" s="44" t="s">
        <v>32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170"/>
    </row>
    <row r="25" spans="1:8" ht="13.5" customHeight="1">
      <c r="A25" s="44" t="s">
        <v>33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170"/>
    </row>
    <row r="26" spans="1:8" ht="13.5" customHeight="1">
      <c r="A26" s="44" t="s">
        <v>34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170"/>
    </row>
    <row r="27" spans="1:8" ht="13.5" customHeight="1">
      <c r="A27" s="44" t="s">
        <v>35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170"/>
    </row>
    <row r="28" spans="1:8" ht="13.5" customHeight="1">
      <c r="A28" s="9"/>
      <c r="B28" s="55"/>
      <c r="C28" s="55"/>
      <c r="D28" s="55"/>
      <c r="E28" s="55"/>
      <c r="F28" s="55"/>
      <c r="G28" s="54"/>
      <c r="H28" s="170"/>
    </row>
    <row r="29" spans="1:8" ht="13.5" customHeight="1">
      <c r="A29" s="56" t="s">
        <v>56</v>
      </c>
      <c r="B29" s="125">
        <f aca="true" t="shared" si="0" ref="B29:G29">SUM(B3:B27)</f>
        <v>7294</v>
      </c>
      <c r="C29" s="125">
        <f t="shared" si="0"/>
        <v>40048</v>
      </c>
      <c r="D29" s="125">
        <f t="shared" si="0"/>
        <v>0</v>
      </c>
      <c r="E29" s="125">
        <f t="shared" si="0"/>
        <v>542</v>
      </c>
      <c r="F29" s="125">
        <f t="shared" si="0"/>
        <v>11361</v>
      </c>
      <c r="G29" s="125">
        <f t="shared" si="0"/>
        <v>0</v>
      </c>
      <c r="H29" s="170"/>
    </row>
    <row r="30" spans="1:8" ht="13.5" customHeight="1">
      <c r="A30" s="60" t="s">
        <v>37</v>
      </c>
      <c r="B30" s="55">
        <f aca="true" t="shared" si="1" ref="B30:G30">AVERAGE(B3:B27)</f>
        <v>347.3333333333333</v>
      </c>
      <c r="C30" s="55">
        <f t="shared" si="1"/>
        <v>1907.047619047619</v>
      </c>
      <c r="D30" s="55">
        <f t="shared" si="1"/>
        <v>0</v>
      </c>
      <c r="E30" s="55">
        <f t="shared" si="1"/>
        <v>25.80952380952381</v>
      </c>
      <c r="F30" s="55">
        <f t="shared" si="1"/>
        <v>541</v>
      </c>
      <c r="G30" s="55">
        <f t="shared" si="1"/>
        <v>0</v>
      </c>
      <c r="H30" s="170"/>
    </row>
    <row r="31" spans="1:8" ht="13.5" customHeight="1">
      <c r="A31" s="60" t="s">
        <v>38</v>
      </c>
      <c r="B31" s="55">
        <f aca="true" t="shared" si="2" ref="B31:G31">MEDIAN(B3:B27)</f>
        <v>0</v>
      </c>
      <c r="C31" s="55">
        <f t="shared" si="2"/>
        <v>0</v>
      </c>
      <c r="D31" s="55">
        <f t="shared" si="2"/>
        <v>0</v>
      </c>
      <c r="E31" s="55">
        <f t="shared" si="2"/>
        <v>0</v>
      </c>
      <c r="F31" s="55">
        <f t="shared" si="2"/>
        <v>0</v>
      </c>
      <c r="G31" s="55">
        <f t="shared" si="2"/>
        <v>0</v>
      </c>
      <c r="H31" s="170"/>
    </row>
    <row r="32" spans="1:21" ht="13.5" customHeight="1">
      <c r="A32" s="64" t="s">
        <v>39</v>
      </c>
      <c r="B32" s="55">
        <f aca="true" t="shared" si="3" ref="B32:G32">MAX(B3:B27)</f>
        <v>7294</v>
      </c>
      <c r="C32" s="55">
        <f t="shared" si="3"/>
        <v>40048</v>
      </c>
      <c r="D32" s="55">
        <f t="shared" si="3"/>
        <v>0</v>
      </c>
      <c r="E32" s="55">
        <f t="shared" si="3"/>
        <v>542</v>
      </c>
      <c r="F32" s="55">
        <f t="shared" si="3"/>
        <v>11361</v>
      </c>
      <c r="G32" s="55">
        <f t="shared" si="3"/>
        <v>0</v>
      </c>
      <c r="H32" s="170"/>
      <c r="I32" s="171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1:8" ht="13.5" customHeight="1">
      <c r="A33" s="64" t="s">
        <v>40</v>
      </c>
      <c r="B33" s="130">
        <f aca="true" t="shared" si="4" ref="B33:G33">MIN(B3:B27)</f>
        <v>0</v>
      </c>
      <c r="C33" s="130">
        <f t="shared" si="4"/>
        <v>0</v>
      </c>
      <c r="D33" s="130">
        <f t="shared" si="4"/>
        <v>0</v>
      </c>
      <c r="E33" s="130">
        <f t="shared" si="4"/>
        <v>0</v>
      </c>
      <c r="F33" s="130">
        <f t="shared" si="4"/>
        <v>0</v>
      </c>
      <c r="G33" s="130">
        <f t="shared" si="4"/>
        <v>0</v>
      </c>
      <c r="H33" s="170"/>
    </row>
    <row r="34" spans="1:8" ht="13.5" customHeight="1">
      <c r="A34" s="157"/>
      <c r="B34" s="158"/>
      <c r="C34" s="170"/>
      <c r="D34" s="170"/>
      <c r="E34" s="170"/>
      <c r="F34" s="170"/>
      <c r="G34" s="170"/>
      <c r="H34" s="170"/>
    </row>
    <row r="35" spans="1:8" ht="13.5" customHeight="1">
      <c r="A35" s="157"/>
      <c r="B35" s="158"/>
      <c r="C35" s="170"/>
      <c r="D35" s="170"/>
      <c r="E35" s="170"/>
      <c r="F35" s="170"/>
      <c r="G35" s="170"/>
      <c r="H35" s="170"/>
    </row>
    <row r="36" spans="1:8" ht="13.5" customHeight="1">
      <c r="A36" s="157"/>
      <c r="B36" s="158"/>
      <c r="C36" s="170"/>
      <c r="D36" s="170"/>
      <c r="E36" s="170"/>
      <c r="F36" s="170"/>
      <c r="G36" s="170"/>
      <c r="H36" s="170"/>
    </row>
    <row r="37" spans="1:8" ht="13.5" customHeight="1">
      <c r="A37" s="157"/>
      <c r="B37" s="158"/>
      <c r="C37" s="170"/>
      <c r="D37" s="170"/>
      <c r="E37" s="170"/>
      <c r="F37" s="170"/>
      <c r="G37" s="170"/>
      <c r="H37" s="170"/>
    </row>
    <row r="38" spans="1:8" ht="13.5" customHeight="1">
      <c r="A38" s="157"/>
      <c r="B38" s="158"/>
      <c r="C38" s="170"/>
      <c r="D38" s="170"/>
      <c r="E38" s="170"/>
      <c r="F38" s="170"/>
      <c r="G38" s="170"/>
      <c r="H38" s="170"/>
    </row>
    <row r="39" spans="1:8" ht="13.5" customHeight="1">
      <c r="A39" s="157"/>
      <c r="B39" s="158"/>
      <c r="C39" s="170"/>
      <c r="D39" s="170"/>
      <c r="E39" s="170"/>
      <c r="F39" s="170"/>
      <c r="G39" s="170"/>
      <c r="H39" s="170"/>
    </row>
    <row r="40" spans="1:8" ht="13.5" customHeight="1">
      <c r="A40" s="157"/>
      <c r="B40" s="158"/>
      <c r="C40" s="170"/>
      <c r="D40" s="170"/>
      <c r="E40" s="170"/>
      <c r="F40" s="170"/>
      <c r="G40" s="170"/>
      <c r="H40" s="170"/>
    </row>
    <row r="41" spans="1:8" ht="13.5" customHeight="1">
      <c r="A41" s="157"/>
      <c r="B41" s="158"/>
      <c r="C41" s="170"/>
      <c r="D41" s="170"/>
      <c r="E41" s="170"/>
      <c r="F41" s="170"/>
      <c r="G41" s="170"/>
      <c r="H41" s="170"/>
    </row>
    <row r="42" spans="1:8" ht="13.5" customHeight="1">
      <c r="A42" s="157"/>
      <c r="B42" s="158"/>
      <c r="C42" s="170"/>
      <c r="D42" s="170"/>
      <c r="E42" s="170"/>
      <c r="F42" s="170"/>
      <c r="G42" s="170"/>
      <c r="H42" s="170"/>
    </row>
    <row r="43" spans="1:8" ht="13.5" customHeight="1">
      <c r="A43" s="157"/>
      <c r="B43" s="158"/>
      <c r="C43" s="170"/>
      <c r="D43" s="170"/>
      <c r="E43" s="170"/>
      <c r="F43" s="170"/>
      <c r="G43" s="170"/>
      <c r="H43" s="170"/>
    </row>
    <row r="44" spans="1:8" ht="13.5" customHeight="1">
      <c r="A44" s="157"/>
      <c r="B44" s="158"/>
      <c r="C44" s="170"/>
      <c r="D44" s="170"/>
      <c r="E44" s="170"/>
      <c r="F44" s="170"/>
      <c r="G44" s="170"/>
      <c r="H44" s="170"/>
    </row>
    <row r="45" spans="1:8" ht="13.5" customHeight="1">
      <c r="A45" s="157"/>
      <c r="B45" s="158"/>
      <c r="C45" s="170"/>
      <c r="D45" s="170"/>
      <c r="E45" s="170"/>
      <c r="F45" s="170"/>
      <c r="G45" s="170"/>
      <c r="H45" s="170"/>
    </row>
    <row r="46" spans="1:8" ht="13.5" customHeight="1">
      <c r="A46" s="157"/>
      <c r="B46" s="158"/>
      <c r="C46" s="170"/>
      <c r="D46" s="170"/>
      <c r="E46" s="170"/>
      <c r="F46" s="170"/>
      <c r="G46" s="170"/>
      <c r="H46" s="170"/>
    </row>
    <row r="47" spans="1:8" ht="13.5" customHeight="1">
      <c r="A47" s="157"/>
      <c r="B47" s="158"/>
      <c r="C47" s="170"/>
      <c r="D47" s="173"/>
      <c r="E47" s="173"/>
      <c r="F47" s="170"/>
      <c r="G47" s="173"/>
      <c r="H47" s="170"/>
    </row>
    <row r="48" spans="1:8" ht="13.5" customHeight="1">
      <c r="A48" s="157"/>
      <c r="B48" s="158"/>
      <c r="C48" s="170"/>
      <c r="D48" s="170"/>
      <c r="E48" s="170"/>
      <c r="F48" s="170"/>
      <c r="G48" s="173"/>
      <c r="H48" s="170"/>
    </row>
    <row r="49" spans="1:8" ht="13.5" customHeight="1">
      <c r="A49" s="157"/>
      <c r="B49" s="158"/>
      <c r="C49" s="170"/>
      <c r="D49" s="170"/>
      <c r="E49" s="170"/>
      <c r="F49" s="170"/>
      <c r="G49" s="170"/>
      <c r="H49" s="170"/>
    </row>
    <row r="50" spans="1:8" ht="13.5" customHeight="1">
      <c r="A50" s="157"/>
      <c r="B50" s="158"/>
      <c r="C50" s="170"/>
      <c r="D50" s="170"/>
      <c r="E50" s="170"/>
      <c r="F50" s="170"/>
      <c r="G50" s="170"/>
      <c r="H50" s="170"/>
    </row>
    <row r="51" spans="1:8" ht="13.5" customHeight="1">
      <c r="A51" s="157"/>
      <c r="B51" s="158"/>
      <c r="C51" s="170"/>
      <c r="D51" s="170"/>
      <c r="E51" s="170"/>
      <c r="F51" s="170"/>
      <c r="G51" s="170"/>
      <c r="H51" s="170"/>
    </row>
    <row r="52" spans="1:8" ht="13.5" customHeight="1">
      <c r="A52" s="157"/>
      <c r="B52" s="158"/>
      <c r="C52" s="170"/>
      <c r="D52" s="170"/>
      <c r="E52" s="170"/>
      <c r="F52" s="170"/>
      <c r="G52" s="174"/>
      <c r="H52" s="170"/>
    </row>
    <row r="53" spans="1:8" ht="13.5" customHeight="1">
      <c r="A53" s="157"/>
      <c r="B53" s="158"/>
      <c r="C53" s="170"/>
      <c r="D53" s="170"/>
      <c r="E53" s="170"/>
      <c r="F53" s="170"/>
      <c r="G53" s="170"/>
      <c r="H53" s="170"/>
    </row>
    <row r="54" spans="1:8" ht="13.5" customHeight="1">
      <c r="A54" s="157"/>
      <c r="B54" s="158"/>
      <c r="C54" s="170"/>
      <c r="D54" s="170"/>
      <c r="E54" s="170"/>
      <c r="F54" s="170"/>
      <c r="G54" s="170"/>
      <c r="H54" s="170"/>
    </row>
    <row r="55" spans="1:8" ht="13.5" customHeight="1">
      <c r="A55" s="157"/>
      <c r="B55" s="158"/>
      <c r="C55" s="170"/>
      <c r="D55" s="170"/>
      <c r="E55" s="170"/>
      <c r="F55" s="170"/>
      <c r="G55" s="170"/>
      <c r="H55" s="170"/>
    </row>
    <row r="56" spans="1:8" ht="13.5" customHeight="1">
      <c r="A56" s="157"/>
      <c r="B56" s="158"/>
      <c r="C56" s="170"/>
      <c r="D56" s="170"/>
      <c r="E56" s="170"/>
      <c r="F56" s="170"/>
      <c r="G56" s="170"/>
      <c r="H56" s="170"/>
    </row>
    <row r="57" spans="1:8" ht="13.5" customHeight="1">
      <c r="A57" s="157"/>
      <c r="B57" s="158"/>
      <c r="C57" s="170"/>
      <c r="D57" s="170"/>
      <c r="E57" s="170"/>
      <c r="F57" s="170"/>
      <c r="G57" s="170"/>
      <c r="H57" s="170"/>
    </row>
    <row r="58" spans="1:8" ht="13.5" customHeight="1">
      <c r="A58" s="157"/>
      <c r="B58" s="158"/>
      <c r="C58" s="170"/>
      <c r="D58" s="170"/>
      <c r="E58" s="170"/>
      <c r="F58" s="170"/>
      <c r="G58" s="170"/>
      <c r="H58" s="170"/>
    </row>
    <row r="59" spans="1:8" ht="13.5" customHeight="1">
      <c r="A59" s="157"/>
      <c r="B59" s="158"/>
      <c r="C59" s="170"/>
      <c r="D59" s="170"/>
      <c r="E59" s="170"/>
      <c r="F59" s="170"/>
      <c r="G59" s="170"/>
      <c r="H59" s="170"/>
    </row>
    <row r="60" spans="1:8" ht="13.5" customHeight="1">
      <c r="A60" s="157"/>
      <c r="B60" s="158"/>
      <c r="C60" s="170"/>
      <c r="D60" s="170"/>
      <c r="E60" s="170"/>
      <c r="F60" s="170"/>
      <c r="G60" s="170"/>
      <c r="H60" s="170"/>
    </row>
    <row r="61" spans="1:8" ht="13.5" customHeight="1">
      <c r="A61" s="157"/>
      <c r="B61" s="158"/>
      <c r="C61" s="170"/>
      <c r="D61" s="170"/>
      <c r="E61" s="170"/>
      <c r="F61" s="170"/>
      <c r="G61" s="170"/>
      <c r="H61" s="170"/>
    </row>
    <row r="62" spans="1:8" ht="13.5" customHeight="1">
      <c r="A62" s="157"/>
      <c r="B62" s="158"/>
      <c r="C62" s="170"/>
      <c r="D62" s="170"/>
      <c r="E62" s="170"/>
      <c r="F62" s="170"/>
      <c r="G62" s="170"/>
      <c r="H62" s="170"/>
    </row>
    <row r="63" spans="1:8" ht="13.5" customHeight="1">
      <c r="A63" s="157"/>
      <c r="B63" s="158"/>
      <c r="C63" s="170"/>
      <c r="D63" s="170"/>
      <c r="E63" s="170"/>
      <c r="F63" s="170"/>
      <c r="G63" s="170"/>
      <c r="H63" s="170"/>
    </row>
    <row r="64" spans="1:8" ht="13.5" customHeight="1">
      <c r="A64" s="157"/>
      <c r="B64" s="158"/>
      <c r="C64" s="170"/>
      <c r="D64" s="170"/>
      <c r="E64" s="170"/>
      <c r="F64" s="170"/>
      <c r="G64" s="170"/>
      <c r="H64" s="170"/>
    </row>
    <row r="65" spans="1:8" ht="13.5" customHeight="1">
      <c r="A65" s="157"/>
      <c r="B65" s="158"/>
      <c r="C65" s="170"/>
      <c r="D65" s="170"/>
      <c r="E65" s="170"/>
      <c r="F65" s="170"/>
      <c r="G65" s="170"/>
      <c r="H65" s="170"/>
    </row>
    <row r="66" spans="1:8" ht="13.5" customHeight="1">
      <c r="A66" s="157"/>
      <c r="B66" s="158"/>
      <c r="C66" s="170"/>
      <c r="D66" s="170"/>
      <c r="E66" s="170"/>
      <c r="F66" s="170"/>
      <c r="G66" s="173"/>
      <c r="H66" s="170"/>
    </row>
    <row r="67" spans="1:8" ht="13.5" customHeight="1">
      <c r="A67" s="157"/>
      <c r="B67" s="158"/>
      <c r="C67" s="170"/>
      <c r="D67" s="170"/>
      <c r="E67" s="170"/>
      <c r="F67" s="170"/>
      <c r="G67" s="170"/>
      <c r="H67" s="170"/>
    </row>
    <row r="68" spans="1:8" ht="13.5" customHeight="1">
      <c r="A68" s="157"/>
      <c r="B68" s="158"/>
      <c r="C68" s="170"/>
      <c r="D68" s="170"/>
      <c r="E68" s="170"/>
      <c r="F68" s="170"/>
      <c r="G68" s="170"/>
      <c r="H68" s="170"/>
    </row>
    <row r="69" spans="1:8" ht="13.5" customHeight="1">
      <c r="A69" s="157"/>
      <c r="B69" s="158"/>
      <c r="C69" s="170"/>
      <c r="D69" s="170"/>
      <c r="E69" s="170"/>
      <c r="F69" s="170"/>
      <c r="G69" s="170"/>
      <c r="H69" s="170"/>
    </row>
    <row r="70" spans="1:8" ht="13.5" customHeight="1">
      <c r="A70" s="157"/>
      <c r="B70" s="158"/>
      <c r="C70" s="170"/>
      <c r="D70" s="170"/>
      <c r="E70" s="170"/>
      <c r="F70" s="170"/>
      <c r="G70" s="170"/>
      <c r="H70" s="170"/>
    </row>
    <row r="71" spans="1:8" ht="13.5" customHeight="1">
      <c r="A71" s="157"/>
      <c r="B71" s="158"/>
      <c r="C71" s="170"/>
      <c r="D71" s="170"/>
      <c r="E71" s="170"/>
      <c r="F71" s="170"/>
      <c r="G71" s="170"/>
      <c r="H71" s="170"/>
    </row>
    <row r="72" spans="1:8" ht="13.5" customHeight="1">
      <c r="A72" s="157"/>
      <c r="B72" s="158"/>
      <c r="C72" s="170"/>
      <c r="D72" s="170"/>
      <c r="E72" s="170"/>
      <c r="F72" s="170"/>
      <c r="G72" s="170"/>
      <c r="H72" s="170"/>
    </row>
    <row r="73" spans="1:8" ht="13.5" customHeight="1">
      <c r="A73" s="157"/>
      <c r="B73" s="158"/>
      <c r="C73" s="170"/>
      <c r="D73" s="170"/>
      <c r="E73" s="170"/>
      <c r="F73" s="170"/>
      <c r="G73" s="170"/>
      <c r="H73" s="170"/>
    </row>
    <row r="74" spans="1:8" ht="13.5" customHeight="1">
      <c r="A74" s="157"/>
      <c r="B74" s="158"/>
      <c r="C74" s="170"/>
      <c r="D74" s="170"/>
      <c r="E74" s="170"/>
      <c r="F74" s="170"/>
      <c r="G74" s="170"/>
      <c r="H74" s="170"/>
    </row>
    <row r="75" spans="1:8" ht="13.5" customHeight="1">
      <c r="A75" s="157"/>
      <c r="B75" s="158"/>
      <c r="C75" s="170"/>
      <c r="D75" s="170"/>
      <c r="E75" s="170"/>
      <c r="F75" s="170"/>
      <c r="G75" s="170"/>
      <c r="H75" s="170"/>
    </row>
    <row r="76" spans="1:8" ht="13.5" customHeight="1">
      <c r="A76" s="157"/>
      <c r="B76" s="158"/>
      <c r="C76" s="170"/>
      <c r="D76" s="170"/>
      <c r="E76" s="170"/>
      <c r="F76" s="170"/>
      <c r="G76" s="170"/>
      <c r="H76" s="170"/>
    </row>
    <row r="77" spans="1:8" ht="13.5" customHeight="1">
      <c r="A77" s="157"/>
      <c r="B77" s="158"/>
      <c r="C77" s="170"/>
      <c r="D77" s="170"/>
      <c r="E77" s="170"/>
      <c r="F77" s="170"/>
      <c r="G77" s="170"/>
      <c r="H77" s="170"/>
    </row>
    <row r="78" spans="1:8" ht="13.5" customHeight="1">
      <c r="A78" s="157"/>
      <c r="B78" s="158"/>
      <c r="C78" s="170"/>
      <c r="D78" s="170"/>
      <c r="E78" s="170"/>
      <c r="F78" s="170"/>
      <c r="G78" s="170"/>
      <c r="H78" s="170"/>
    </row>
    <row r="79" spans="1:8" ht="13.5" customHeight="1">
      <c r="A79" s="157"/>
      <c r="B79" s="158"/>
      <c r="C79" s="170"/>
      <c r="D79" s="170"/>
      <c r="E79" s="170"/>
      <c r="F79" s="170"/>
      <c r="G79" s="170"/>
      <c r="H79" s="170"/>
    </row>
    <row r="80" spans="1:8" ht="13.5" customHeight="1">
      <c r="A80" s="157"/>
      <c r="B80" s="158"/>
      <c r="C80" s="170"/>
      <c r="D80" s="170"/>
      <c r="E80" s="173"/>
      <c r="F80" s="170"/>
      <c r="G80" s="170"/>
      <c r="H80" s="170"/>
    </row>
    <row r="81" spans="1:8" ht="13.5" customHeight="1">
      <c r="A81" s="157"/>
      <c r="B81" s="158"/>
      <c r="C81" s="170"/>
      <c r="D81" s="170"/>
      <c r="E81" s="170"/>
      <c r="F81" s="170"/>
      <c r="G81" s="170"/>
      <c r="H81" s="170"/>
    </row>
    <row r="82" spans="1:8" ht="13.5" customHeight="1">
      <c r="A82" s="157"/>
      <c r="B82" s="158"/>
      <c r="C82" s="170"/>
      <c r="D82" s="170"/>
      <c r="E82" s="170"/>
      <c r="F82" s="170"/>
      <c r="G82" s="170"/>
      <c r="H82" s="170"/>
    </row>
    <row r="83" spans="1:8" ht="13.5" customHeight="1">
      <c r="A83" s="157"/>
      <c r="B83" s="158"/>
      <c r="C83" s="170"/>
      <c r="D83" s="170"/>
      <c r="E83" s="170"/>
      <c r="F83" s="170"/>
      <c r="G83" s="170"/>
      <c r="H83" s="170"/>
    </row>
    <row r="84" spans="1:8" ht="13.5" customHeight="1">
      <c r="A84" s="157"/>
      <c r="B84" s="158"/>
      <c r="C84" s="170"/>
      <c r="D84" s="170"/>
      <c r="E84" s="170"/>
      <c r="F84" s="170"/>
      <c r="G84" s="170"/>
      <c r="H84" s="170"/>
    </row>
    <row r="85" spans="1:8" ht="13.5" customHeight="1">
      <c r="A85" s="157"/>
      <c r="B85" s="158"/>
      <c r="C85" s="170"/>
      <c r="D85" s="170"/>
      <c r="E85" s="170"/>
      <c r="F85" s="170"/>
      <c r="G85" s="170"/>
      <c r="H85" s="170"/>
    </row>
    <row r="86" spans="1:8" ht="13.5" customHeight="1">
      <c r="A86" s="157"/>
      <c r="B86" s="158"/>
      <c r="C86" s="170"/>
      <c r="D86" s="170"/>
      <c r="E86" s="170"/>
      <c r="F86" s="170"/>
      <c r="G86" s="170"/>
      <c r="H86" s="170"/>
    </row>
    <row r="87" spans="1:8" ht="13.5" customHeight="1">
      <c r="A87" s="157"/>
      <c r="B87" s="158"/>
      <c r="C87" s="170"/>
      <c r="D87" s="170"/>
      <c r="E87" s="170"/>
      <c r="F87" s="170"/>
      <c r="G87" s="170"/>
      <c r="H87" s="170"/>
    </row>
    <row r="88" spans="1:8" ht="13.5" customHeight="1">
      <c r="A88" s="157"/>
      <c r="B88" s="158"/>
      <c r="C88" s="170"/>
      <c r="D88" s="170"/>
      <c r="E88" s="170"/>
      <c r="F88" s="170"/>
      <c r="G88" s="170"/>
      <c r="H88" s="170"/>
    </row>
    <row r="89" spans="1:8" ht="13.5" customHeight="1">
      <c r="A89" s="157"/>
      <c r="B89" s="158"/>
      <c r="C89" s="170"/>
      <c r="D89" s="170"/>
      <c r="E89" s="170"/>
      <c r="F89" s="170"/>
      <c r="G89" s="170"/>
      <c r="H89" s="170"/>
    </row>
    <row r="90" spans="1:8" ht="13.5" customHeight="1">
      <c r="A90" s="157"/>
      <c r="B90" s="158"/>
      <c r="C90" s="170"/>
      <c r="D90" s="170"/>
      <c r="E90" s="170"/>
      <c r="F90" s="170"/>
      <c r="G90" s="170"/>
      <c r="H90" s="170"/>
    </row>
    <row r="91" spans="1:8" ht="13.5" customHeight="1">
      <c r="A91" s="157"/>
      <c r="B91" s="158"/>
      <c r="C91" s="170"/>
      <c r="D91" s="170"/>
      <c r="E91" s="170"/>
      <c r="F91" s="170"/>
      <c r="G91" s="170"/>
      <c r="H91" s="170"/>
    </row>
    <row r="92" spans="1:8" ht="13.5" customHeight="1">
      <c r="A92" s="157"/>
      <c r="B92" s="158"/>
      <c r="C92" s="170"/>
      <c r="D92" s="170"/>
      <c r="E92" s="170"/>
      <c r="F92" s="170"/>
      <c r="G92" s="170"/>
      <c r="H92" s="170"/>
    </row>
    <row r="93" spans="1:8" ht="13.5" customHeight="1">
      <c r="A93" s="157"/>
      <c r="B93" s="158"/>
      <c r="C93" s="170"/>
      <c r="D93" s="170"/>
      <c r="E93" s="170"/>
      <c r="F93" s="170"/>
      <c r="G93" s="170"/>
      <c r="H93" s="170"/>
    </row>
    <row r="94" spans="1:8" ht="13.5" customHeight="1">
      <c r="A94" s="157"/>
      <c r="B94" s="158"/>
      <c r="C94" s="170"/>
      <c r="D94" s="170"/>
      <c r="E94" s="170"/>
      <c r="F94" s="170"/>
      <c r="G94" s="170"/>
      <c r="H94" s="170"/>
    </row>
    <row r="95" spans="1:8" ht="13.5" customHeight="1">
      <c r="A95" s="157"/>
      <c r="B95" s="158"/>
      <c r="C95" s="170"/>
      <c r="D95" s="170"/>
      <c r="E95" s="170"/>
      <c r="F95" s="170"/>
      <c r="G95" s="170"/>
      <c r="H95" s="170"/>
    </row>
    <row r="96" spans="1:8" ht="13.5" customHeight="1">
      <c r="A96" s="157"/>
      <c r="B96" s="158"/>
      <c r="C96" s="170"/>
      <c r="D96" s="170"/>
      <c r="E96" s="170"/>
      <c r="F96" s="170"/>
      <c r="G96" s="170"/>
      <c r="H96" s="170"/>
    </row>
    <row r="97" spans="1:8" ht="13.5" customHeight="1">
      <c r="A97" s="157"/>
      <c r="B97" s="158"/>
      <c r="C97" s="170"/>
      <c r="D97" s="170"/>
      <c r="E97" s="170"/>
      <c r="F97" s="170"/>
      <c r="G97" s="170"/>
      <c r="H97" s="170"/>
    </row>
    <row r="98" spans="1:19" ht="13.5" customHeight="1">
      <c r="A98" s="157"/>
      <c r="B98" s="158"/>
      <c r="C98" s="170"/>
      <c r="D98" s="170"/>
      <c r="E98" s="170"/>
      <c r="F98" s="170"/>
      <c r="G98" s="170"/>
      <c r="H98" s="170"/>
      <c r="M98" s="172"/>
      <c r="N98" s="172"/>
      <c r="O98" s="172"/>
      <c r="P98" s="172"/>
      <c r="Q98" s="172"/>
      <c r="R98" s="172"/>
      <c r="S98" s="172"/>
    </row>
    <row r="99" spans="1:19" ht="13.5" customHeight="1">
      <c r="A99" s="157"/>
      <c r="B99" s="158"/>
      <c r="C99" s="170"/>
      <c r="D99" s="170"/>
      <c r="E99" s="170"/>
      <c r="F99" s="170"/>
      <c r="G99" s="170"/>
      <c r="H99" s="170"/>
      <c r="M99" s="172"/>
      <c r="N99" s="172"/>
      <c r="O99" s="172"/>
      <c r="P99" s="172"/>
      <c r="Q99" s="172"/>
      <c r="R99" s="172"/>
      <c r="S99" s="172"/>
    </row>
    <row r="100" spans="1:19" ht="13.5" customHeight="1">
      <c r="A100" s="157"/>
      <c r="B100" s="158"/>
      <c r="C100" s="170"/>
      <c r="D100" s="170"/>
      <c r="E100" s="170"/>
      <c r="F100" s="170"/>
      <c r="G100" s="170"/>
      <c r="H100" s="170"/>
      <c r="M100" s="172"/>
      <c r="N100" s="172"/>
      <c r="O100" s="172"/>
      <c r="P100" s="172"/>
      <c r="Q100" s="172"/>
      <c r="R100" s="172"/>
      <c r="S100" s="172"/>
    </row>
    <row r="101" spans="1:19" ht="13.5" customHeight="1">
      <c r="A101" s="157"/>
      <c r="B101" s="158"/>
      <c r="C101" s="170"/>
      <c r="D101" s="170"/>
      <c r="E101" s="170"/>
      <c r="F101" s="170"/>
      <c r="G101" s="170"/>
      <c r="H101" s="170"/>
      <c r="M101" s="172"/>
      <c r="N101" s="172"/>
      <c r="O101" s="172"/>
      <c r="P101" s="172"/>
      <c r="Q101" s="172"/>
      <c r="R101" s="172"/>
      <c r="S101" s="172"/>
    </row>
    <row r="102" spans="1:19" ht="13.5" customHeight="1">
      <c r="A102" s="157"/>
      <c r="B102" s="160"/>
      <c r="C102" s="170"/>
      <c r="D102" s="170"/>
      <c r="E102" s="170"/>
      <c r="F102" s="170"/>
      <c r="G102" s="170"/>
      <c r="H102" s="170"/>
      <c r="M102" s="172"/>
      <c r="N102" s="172"/>
      <c r="O102" s="172"/>
      <c r="P102" s="172"/>
      <c r="Q102" s="172"/>
      <c r="R102" s="172"/>
      <c r="S102" s="172"/>
    </row>
    <row r="103" spans="1:19" ht="13.5" customHeight="1">
      <c r="A103" s="157"/>
      <c r="B103" s="158"/>
      <c r="C103" s="170"/>
      <c r="D103" s="170"/>
      <c r="E103" s="170"/>
      <c r="F103" s="170"/>
      <c r="G103" s="170"/>
      <c r="H103" s="170"/>
      <c r="M103" s="172"/>
      <c r="N103" s="172"/>
      <c r="O103" s="172"/>
      <c r="P103" s="172"/>
      <c r="Q103" s="172"/>
      <c r="R103" s="172"/>
      <c r="S103" s="172"/>
    </row>
    <row r="104" spans="1:19" ht="13.5" customHeight="1">
      <c r="A104" s="157"/>
      <c r="B104" s="158"/>
      <c r="C104" s="170"/>
      <c r="D104" s="170"/>
      <c r="E104" s="170"/>
      <c r="F104" s="170"/>
      <c r="G104" s="170"/>
      <c r="H104" s="170"/>
      <c r="M104" s="172"/>
      <c r="N104" s="172"/>
      <c r="O104" s="172"/>
      <c r="P104" s="172"/>
      <c r="Q104" s="172"/>
      <c r="R104" s="172"/>
      <c r="S104" s="172"/>
    </row>
    <row r="105" spans="1:19" ht="13.5" customHeight="1">
      <c r="A105" s="157"/>
      <c r="B105" s="158"/>
      <c r="C105" s="170"/>
      <c r="D105" s="170"/>
      <c r="E105" s="170"/>
      <c r="F105" s="170"/>
      <c r="G105" s="170"/>
      <c r="H105" s="170"/>
      <c r="M105" s="172"/>
      <c r="N105" s="172"/>
      <c r="O105" s="172"/>
      <c r="P105" s="172"/>
      <c r="Q105" s="172"/>
      <c r="R105" s="172"/>
      <c r="S105" s="172"/>
    </row>
    <row r="106" spans="1:19" ht="13.5" customHeight="1">
      <c r="A106" s="157"/>
      <c r="B106" s="158"/>
      <c r="C106" s="170"/>
      <c r="D106" s="170"/>
      <c r="E106" s="170"/>
      <c r="F106" s="170"/>
      <c r="G106" s="170"/>
      <c r="H106" s="170"/>
      <c r="M106" s="172"/>
      <c r="N106" s="172"/>
      <c r="O106" s="172"/>
      <c r="P106" s="172"/>
      <c r="Q106" s="172"/>
      <c r="R106" s="172"/>
      <c r="S106" s="172"/>
    </row>
    <row r="107" spans="1:19" ht="13.5" customHeight="1">
      <c r="A107" s="157"/>
      <c r="B107" s="158"/>
      <c r="C107" s="170"/>
      <c r="D107" s="170"/>
      <c r="E107" s="170"/>
      <c r="F107" s="170"/>
      <c r="G107" s="170"/>
      <c r="H107" s="170"/>
      <c r="M107" s="172"/>
      <c r="N107" s="172"/>
      <c r="O107" s="172"/>
      <c r="P107" s="172"/>
      <c r="Q107" s="172"/>
      <c r="R107" s="172"/>
      <c r="S107" s="172"/>
    </row>
    <row r="108" spans="1:19" ht="13.5" customHeight="1">
      <c r="A108" s="157"/>
      <c r="B108" s="158"/>
      <c r="C108" s="170"/>
      <c r="D108" s="170"/>
      <c r="E108" s="170"/>
      <c r="F108" s="170"/>
      <c r="G108" s="170"/>
      <c r="H108" s="170"/>
      <c r="M108" s="172"/>
      <c r="N108" s="172"/>
      <c r="O108" s="172"/>
      <c r="P108" s="172"/>
      <c r="Q108" s="172"/>
      <c r="R108" s="172"/>
      <c r="S108" s="172"/>
    </row>
    <row r="109" spans="1:19" ht="13.5" customHeight="1">
      <c r="A109" s="175"/>
      <c r="B109" s="176"/>
      <c r="C109" s="170"/>
      <c r="D109" s="170"/>
      <c r="E109" s="170"/>
      <c r="F109" s="170"/>
      <c r="G109" s="170"/>
      <c r="H109" s="170"/>
      <c r="M109" s="172"/>
      <c r="N109" s="172"/>
      <c r="O109" s="172"/>
      <c r="P109" s="172"/>
      <c r="Q109" s="172"/>
      <c r="R109" s="172"/>
      <c r="S109" s="172"/>
    </row>
    <row r="110" spans="1:19" ht="13.5" customHeight="1">
      <c r="A110" s="161"/>
      <c r="B110" s="162"/>
      <c r="C110" s="177"/>
      <c r="D110" s="177"/>
      <c r="E110" s="177"/>
      <c r="F110" s="177"/>
      <c r="G110" s="177"/>
      <c r="H110" s="177"/>
      <c r="I110" s="144"/>
      <c r="M110" s="172"/>
      <c r="N110" s="172"/>
      <c r="O110" s="172"/>
      <c r="P110" s="172"/>
      <c r="Q110" s="172"/>
      <c r="R110" s="172"/>
      <c r="S110" s="172"/>
    </row>
    <row r="111" spans="1:9" s="144" customFormat="1" ht="13.5" customHeight="1">
      <c r="A111" s="91"/>
      <c r="B111" s="91"/>
      <c r="C111" s="141"/>
      <c r="D111" s="141"/>
      <c r="E111" s="141"/>
      <c r="F111" s="141"/>
      <c r="G111" s="141"/>
      <c r="H111" s="141"/>
      <c r="I111" s="84"/>
    </row>
    <row r="112" spans="1:8" ht="13.5" customHeight="1">
      <c r="A112" s="96"/>
      <c r="B112" s="96"/>
      <c r="C112" s="101"/>
      <c r="D112" s="101"/>
      <c r="E112" s="101"/>
      <c r="F112" s="101"/>
      <c r="G112" s="101"/>
      <c r="H112" s="101"/>
    </row>
    <row r="113" spans="1:8" ht="13.5" customHeight="1">
      <c r="A113" s="96"/>
      <c r="B113" s="96"/>
      <c r="C113" s="101"/>
      <c r="D113" s="101"/>
      <c r="E113" s="101"/>
      <c r="F113" s="101"/>
      <c r="G113" s="101"/>
      <c r="H113" s="101"/>
    </row>
    <row r="114" spans="1:9" ht="13.5" customHeight="1">
      <c r="A114" s="96"/>
      <c r="B114" s="96"/>
      <c r="C114" s="101"/>
      <c r="D114" s="101"/>
      <c r="E114" s="101"/>
      <c r="F114" s="101"/>
      <c r="G114" s="101"/>
      <c r="H114" s="101"/>
      <c r="I114" s="172"/>
    </row>
    <row r="115" spans="1:8" ht="13.5" customHeight="1">
      <c r="A115" s="96"/>
      <c r="B115" s="96"/>
      <c r="C115" s="101"/>
      <c r="D115" s="101"/>
      <c r="E115" s="101"/>
      <c r="F115" s="101"/>
      <c r="G115" s="101"/>
      <c r="H115" s="101"/>
    </row>
  </sheetData>
  <sheetProtection selectLockedCells="1" selectUnlockedCells="1"/>
  <mergeCells count="1">
    <mergeCell ref="A1:G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14"/>
  <sheetViews>
    <sheetView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12.57421875" defaultRowHeight="12.75"/>
  <cols>
    <col min="1" max="1" width="24.421875" style="84" customWidth="1"/>
    <col min="2" max="2" width="13.00390625" style="84" customWidth="1"/>
    <col min="3" max="3" width="11.7109375" style="178" customWidth="1"/>
    <col min="4" max="4" width="10.57421875" style="167" customWidth="1"/>
    <col min="5" max="5" width="10.421875" style="167" customWidth="1"/>
    <col min="6" max="6" width="8.7109375" style="147" customWidth="1"/>
    <col min="7" max="7" width="9.8515625" style="167" customWidth="1"/>
    <col min="8" max="8" width="11.421875" style="167" customWidth="1"/>
    <col min="9" max="9" width="11.421875" style="147" customWidth="1"/>
    <col min="10" max="10" width="10.57421875" style="167" customWidth="1"/>
    <col min="11" max="11" width="9.421875" style="147" customWidth="1"/>
    <col min="12" max="12" width="10.421875" style="167" customWidth="1"/>
    <col min="13" max="254" width="11.57421875" style="84" customWidth="1"/>
    <col min="255" max="16384" width="11.57421875" style="172" customWidth="1"/>
  </cols>
  <sheetData>
    <row r="1" spans="1:12" s="168" customFormat="1" ht="12.75" customHeigh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68" customFormat="1" ht="96" customHeight="1">
      <c r="A2" s="105" t="s">
        <v>1</v>
      </c>
      <c r="B2" s="8" t="s">
        <v>86</v>
      </c>
      <c r="C2" s="8" t="s">
        <v>87</v>
      </c>
      <c r="D2" s="8" t="s">
        <v>81</v>
      </c>
      <c r="E2" s="8" t="s">
        <v>88</v>
      </c>
      <c r="F2" s="8" t="s">
        <v>89</v>
      </c>
      <c r="G2" s="8" t="s">
        <v>84</v>
      </c>
      <c r="H2" s="8" t="s">
        <v>90</v>
      </c>
      <c r="I2" s="8" t="s">
        <v>91</v>
      </c>
      <c r="J2" s="8" t="s">
        <v>92</v>
      </c>
      <c r="K2" s="8" t="s">
        <v>93</v>
      </c>
      <c r="L2" s="8" t="s">
        <v>94</v>
      </c>
    </row>
    <row r="3" spans="1:12" ht="13.5">
      <c r="A3" s="44" t="s">
        <v>9</v>
      </c>
      <c r="B3" s="44">
        <v>2010</v>
      </c>
      <c r="C3" s="112">
        <v>0</v>
      </c>
      <c r="D3" s="112">
        <v>0</v>
      </c>
      <c r="E3" s="179">
        <v>0</v>
      </c>
      <c r="F3" s="44">
        <v>0</v>
      </c>
      <c r="G3" s="112">
        <v>0</v>
      </c>
      <c r="H3" s="179">
        <v>0</v>
      </c>
      <c r="I3" s="44">
        <v>0</v>
      </c>
      <c r="J3" s="150">
        <v>0</v>
      </c>
      <c r="K3" s="44">
        <v>0</v>
      </c>
      <c r="L3" s="150">
        <v>0</v>
      </c>
    </row>
    <row r="4" spans="1:12" ht="13.5" customHeight="1">
      <c r="A4" s="44" t="s">
        <v>11</v>
      </c>
      <c r="B4" s="112" t="s">
        <v>57</v>
      </c>
      <c r="C4" s="112" t="s">
        <v>57</v>
      </c>
      <c r="D4" s="112" t="s">
        <v>57</v>
      </c>
      <c r="E4" s="180" t="s">
        <v>57</v>
      </c>
      <c r="F4" s="180" t="s">
        <v>57</v>
      </c>
      <c r="G4" s="180" t="s">
        <v>57</v>
      </c>
      <c r="H4" s="180" t="s">
        <v>57</v>
      </c>
      <c r="I4" s="181">
        <v>0</v>
      </c>
      <c r="J4" s="108" t="s">
        <v>57</v>
      </c>
      <c r="K4" s="182">
        <v>0</v>
      </c>
      <c r="L4" s="108" t="s">
        <v>57</v>
      </c>
    </row>
    <row r="5" spans="1:12" ht="13.5" customHeight="1">
      <c r="A5" s="14" t="s">
        <v>12</v>
      </c>
      <c r="B5" s="119"/>
      <c r="C5" s="119"/>
      <c r="D5" s="119"/>
      <c r="E5" s="183"/>
      <c r="F5" s="183"/>
      <c r="G5" s="183"/>
      <c r="H5" s="183"/>
      <c r="I5" s="183"/>
      <c r="J5" s="115"/>
      <c r="K5" s="115"/>
      <c r="L5" s="115"/>
    </row>
    <row r="6" spans="1:12" ht="13.5" customHeight="1">
      <c r="A6" s="44" t="s">
        <v>13</v>
      </c>
      <c r="B6" s="112" t="s">
        <v>57</v>
      </c>
      <c r="C6" s="112" t="s">
        <v>57</v>
      </c>
      <c r="D6" s="112" t="s">
        <v>57</v>
      </c>
      <c r="E6" s="180" t="s">
        <v>57</v>
      </c>
      <c r="F6" s="180" t="s">
        <v>57</v>
      </c>
      <c r="G6" s="180" t="s">
        <v>57</v>
      </c>
      <c r="H6" s="180" t="s">
        <v>57</v>
      </c>
      <c r="I6" s="181">
        <v>0</v>
      </c>
      <c r="J6" s="108" t="s">
        <v>57</v>
      </c>
      <c r="K6" s="182">
        <v>0</v>
      </c>
      <c r="L6" s="108" t="s">
        <v>57</v>
      </c>
    </row>
    <row r="7" spans="1:12" ht="13.5" customHeight="1">
      <c r="A7" s="44" t="s">
        <v>14</v>
      </c>
      <c r="B7" s="112" t="s">
        <v>57</v>
      </c>
      <c r="C7" s="112" t="s">
        <v>57</v>
      </c>
      <c r="D7" s="112" t="s">
        <v>57</v>
      </c>
      <c r="E7" s="180" t="s">
        <v>57</v>
      </c>
      <c r="F7" s="180" t="s">
        <v>57</v>
      </c>
      <c r="G7" s="180" t="s">
        <v>57</v>
      </c>
      <c r="H7" s="180" t="s">
        <v>57</v>
      </c>
      <c r="I7" s="182">
        <v>0</v>
      </c>
      <c r="J7" s="108" t="s">
        <v>57</v>
      </c>
      <c r="K7" s="182">
        <v>0</v>
      </c>
      <c r="L7" s="108" t="s">
        <v>57</v>
      </c>
    </row>
    <row r="8" spans="1:12" ht="13.5" customHeight="1">
      <c r="A8" s="44" t="s">
        <v>15</v>
      </c>
      <c r="B8" s="112" t="s">
        <v>57</v>
      </c>
      <c r="C8" s="112" t="s">
        <v>57</v>
      </c>
      <c r="D8" s="112" t="s">
        <v>57</v>
      </c>
      <c r="E8" s="180" t="s">
        <v>57</v>
      </c>
      <c r="F8" s="180" t="s">
        <v>57</v>
      </c>
      <c r="G8" s="180" t="s">
        <v>57</v>
      </c>
      <c r="H8" s="180" t="s">
        <v>57</v>
      </c>
      <c r="I8" s="182">
        <v>0</v>
      </c>
      <c r="J8" s="108" t="s">
        <v>57</v>
      </c>
      <c r="K8" s="182">
        <v>0</v>
      </c>
      <c r="L8" s="108" t="s">
        <v>57</v>
      </c>
    </row>
    <row r="9" spans="1:12" ht="13.5" customHeight="1">
      <c r="A9" s="44" t="s">
        <v>16</v>
      </c>
      <c r="B9" s="112" t="s">
        <v>57</v>
      </c>
      <c r="C9" s="112" t="s">
        <v>57</v>
      </c>
      <c r="D9" s="112" t="s">
        <v>57</v>
      </c>
      <c r="E9" s="180" t="s">
        <v>57</v>
      </c>
      <c r="F9" s="180" t="s">
        <v>57</v>
      </c>
      <c r="G9" s="180" t="s">
        <v>57</v>
      </c>
      <c r="H9" s="180" t="s">
        <v>57</v>
      </c>
      <c r="I9" s="182">
        <v>0</v>
      </c>
      <c r="J9" s="108" t="s">
        <v>57</v>
      </c>
      <c r="K9" s="182">
        <v>0</v>
      </c>
      <c r="L9" s="108" t="s">
        <v>57</v>
      </c>
    </row>
    <row r="10" spans="1:12" ht="13.5">
      <c r="A10" s="44" t="s">
        <v>17</v>
      </c>
      <c r="B10" s="112" t="s">
        <v>57</v>
      </c>
      <c r="C10" s="112" t="s">
        <v>57</v>
      </c>
      <c r="D10" s="112" t="s">
        <v>57</v>
      </c>
      <c r="E10" s="180" t="s">
        <v>57</v>
      </c>
      <c r="F10" s="180" t="s">
        <v>57</v>
      </c>
      <c r="G10" s="180" t="s">
        <v>57</v>
      </c>
      <c r="H10" s="180" t="s">
        <v>57</v>
      </c>
      <c r="I10" s="182">
        <v>0</v>
      </c>
      <c r="J10" s="108" t="s">
        <v>57</v>
      </c>
      <c r="K10" s="182">
        <v>0</v>
      </c>
      <c r="L10" s="108" t="s">
        <v>57</v>
      </c>
    </row>
    <row r="11" spans="1:12" ht="13.5" customHeight="1">
      <c r="A11" s="14" t="s">
        <v>18</v>
      </c>
      <c r="B11" s="119"/>
      <c r="C11" s="119"/>
      <c r="D11" s="119"/>
      <c r="E11" s="183"/>
      <c r="F11" s="183"/>
      <c r="G11" s="183"/>
      <c r="H11" s="183"/>
      <c r="I11" s="183"/>
      <c r="J11" s="115"/>
      <c r="K11" s="115"/>
      <c r="L11" s="115"/>
    </row>
    <row r="12" spans="1:12" ht="13.5" customHeight="1">
      <c r="A12" s="44" t="s">
        <v>19</v>
      </c>
      <c r="B12" s="112" t="s">
        <v>57</v>
      </c>
      <c r="C12" s="112" t="s">
        <v>57</v>
      </c>
      <c r="D12" s="112" t="s">
        <v>57</v>
      </c>
      <c r="E12" s="180" t="s">
        <v>57</v>
      </c>
      <c r="F12" s="180" t="s">
        <v>57</v>
      </c>
      <c r="G12" s="180" t="s">
        <v>57</v>
      </c>
      <c r="H12" s="180" t="s">
        <v>57</v>
      </c>
      <c r="I12" s="182">
        <v>0</v>
      </c>
      <c r="J12" s="108" t="s">
        <v>57</v>
      </c>
      <c r="K12" s="182">
        <v>0</v>
      </c>
      <c r="L12" s="108" t="s">
        <v>57</v>
      </c>
    </row>
    <row r="13" spans="1:12" ht="13.5" customHeight="1">
      <c r="A13" s="44" t="s">
        <v>20</v>
      </c>
      <c r="B13" s="112" t="s">
        <v>57</v>
      </c>
      <c r="C13" s="112" t="s">
        <v>57</v>
      </c>
      <c r="D13" s="112" t="s">
        <v>57</v>
      </c>
      <c r="E13" s="180" t="s">
        <v>57</v>
      </c>
      <c r="F13" s="180" t="s">
        <v>57</v>
      </c>
      <c r="G13" s="180" t="s">
        <v>57</v>
      </c>
      <c r="H13" s="180" t="s">
        <v>57</v>
      </c>
      <c r="I13" s="182">
        <v>0</v>
      </c>
      <c r="J13" s="108" t="s">
        <v>57</v>
      </c>
      <c r="K13" s="182">
        <v>0</v>
      </c>
      <c r="L13" s="108" t="s">
        <v>57</v>
      </c>
    </row>
    <row r="14" spans="1:12" ht="13.5" customHeight="1">
      <c r="A14" s="14" t="s">
        <v>21</v>
      </c>
      <c r="B14" s="119"/>
      <c r="C14" s="119"/>
      <c r="D14" s="119"/>
      <c r="E14" s="183"/>
      <c r="F14" s="183"/>
      <c r="G14" s="183"/>
      <c r="H14" s="183"/>
      <c r="I14" s="184"/>
      <c r="J14" s="115"/>
      <c r="K14" s="115"/>
      <c r="L14" s="115"/>
    </row>
    <row r="15" spans="1:12" ht="13.5" customHeight="1">
      <c r="A15" s="44" t="s">
        <v>22</v>
      </c>
      <c r="B15" s="112" t="s">
        <v>57</v>
      </c>
      <c r="C15" s="112" t="s">
        <v>57</v>
      </c>
      <c r="D15" s="112" t="s">
        <v>57</v>
      </c>
      <c r="E15" s="180" t="s">
        <v>57</v>
      </c>
      <c r="F15" s="180" t="s">
        <v>57</v>
      </c>
      <c r="G15" s="180" t="s">
        <v>57</v>
      </c>
      <c r="H15" s="180" t="s">
        <v>57</v>
      </c>
      <c r="I15" s="182">
        <v>0</v>
      </c>
      <c r="J15" s="108" t="s">
        <v>57</v>
      </c>
      <c r="K15" s="182">
        <v>0</v>
      </c>
      <c r="L15" s="108" t="s">
        <v>57</v>
      </c>
    </row>
    <row r="16" spans="1:12" ht="13.5" customHeight="1">
      <c r="A16" s="44" t="s">
        <v>23</v>
      </c>
      <c r="B16" s="112" t="s">
        <v>57</v>
      </c>
      <c r="C16" s="112" t="s">
        <v>57</v>
      </c>
      <c r="D16" s="112" t="s">
        <v>57</v>
      </c>
      <c r="E16" s="180" t="s">
        <v>57</v>
      </c>
      <c r="F16" s="180" t="s">
        <v>57</v>
      </c>
      <c r="G16" s="180" t="s">
        <v>57</v>
      </c>
      <c r="H16" s="180" t="s">
        <v>57</v>
      </c>
      <c r="I16" s="182">
        <v>0</v>
      </c>
      <c r="J16" s="108" t="s">
        <v>57</v>
      </c>
      <c r="K16" s="182">
        <v>0</v>
      </c>
      <c r="L16" s="108" t="s">
        <v>57</v>
      </c>
    </row>
    <row r="17" spans="1:12" ht="13.5" customHeight="1">
      <c r="A17" s="44" t="s">
        <v>24</v>
      </c>
      <c r="B17" s="112" t="s">
        <v>57</v>
      </c>
      <c r="C17" s="112" t="s">
        <v>57</v>
      </c>
      <c r="D17" s="112" t="s">
        <v>57</v>
      </c>
      <c r="E17" s="180" t="s">
        <v>57</v>
      </c>
      <c r="F17" s="180" t="s">
        <v>57</v>
      </c>
      <c r="G17" s="180" t="s">
        <v>57</v>
      </c>
      <c r="H17" s="180" t="s">
        <v>57</v>
      </c>
      <c r="I17" s="182">
        <v>0</v>
      </c>
      <c r="J17" s="108" t="s">
        <v>57</v>
      </c>
      <c r="K17" s="182">
        <v>0</v>
      </c>
      <c r="L17" s="108" t="s">
        <v>57</v>
      </c>
    </row>
    <row r="18" spans="1:12" ht="13.5" customHeight="1">
      <c r="A18" s="44" t="s">
        <v>25</v>
      </c>
      <c r="B18" s="112" t="s">
        <v>57</v>
      </c>
      <c r="C18" s="112" t="s">
        <v>57</v>
      </c>
      <c r="D18" s="112" t="s">
        <v>57</v>
      </c>
      <c r="E18" s="180" t="s">
        <v>57</v>
      </c>
      <c r="F18" s="180" t="s">
        <v>57</v>
      </c>
      <c r="G18" s="180" t="s">
        <v>57</v>
      </c>
      <c r="H18" s="180" t="s">
        <v>57</v>
      </c>
      <c r="I18" s="182">
        <v>0</v>
      </c>
      <c r="J18" s="108" t="s">
        <v>57</v>
      </c>
      <c r="K18" s="182">
        <v>0</v>
      </c>
      <c r="L18" s="108" t="s">
        <v>57</v>
      </c>
    </row>
    <row r="19" spans="1:12" ht="13.5" customHeight="1">
      <c r="A19" s="44" t="s">
        <v>26</v>
      </c>
      <c r="B19" s="112" t="s">
        <v>57</v>
      </c>
      <c r="C19" s="112" t="s">
        <v>57</v>
      </c>
      <c r="D19" s="112" t="s">
        <v>57</v>
      </c>
      <c r="E19" s="180" t="s">
        <v>57</v>
      </c>
      <c r="F19" s="180" t="s">
        <v>57</v>
      </c>
      <c r="G19" s="180" t="s">
        <v>57</v>
      </c>
      <c r="H19" s="180" t="s">
        <v>57</v>
      </c>
      <c r="I19" s="182">
        <v>0</v>
      </c>
      <c r="J19" s="108" t="s">
        <v>57</v>
      </c>
      <c r="K19" s="182">
        <v>0</v>
      </c>
      <c r="L19" s="108" t="s">
        <v>57</v>
      </c>
    </row>
    <row r="20" spans="1:12" ht="13.5" customHeight="1">
      <c r="A20" s="44" t="s">
        <v>27</v>
      </c>
      <c r="B20" s="112" t="s">
        <v>57</v>
      </c>
      <c r="C20" s="112" t="s">
        <v>57</v>
      </c>
      <c r="D20" s="112" t="s">
        <v>57</v>
      </c>
      <c r="E20" s="180" t="s">
        <v>57</v>
      </c>
      <c r="F20" s="180" t="s">
        <v>57</v>
      </c>
      <c r="G20" s="180" t="s">
        <v>57</v>
      </c>
      <c r="H20" s="180" t="s">
        <v>57</v>
      </c>
      <c r="I20" s="182">
        <v>0</v>
      </c>
      <c r="J20" s="108" t="s">
        <v>57</v>
      </c>
      <c r="K20" s="182">
        <v>0</v>
      </c>
      <c r="L20" s="108" t="s">
        <v>57</v>
      </c>
    </row>
    <row r="21" spans="1:12" ht="13.5" customHeight="1">
      <c r="A21" s="44" t="s">
        <v>29</v>
      </c>
      <c r="B21" s="185">
        <v>2010</v>
      </c>
      <c r="C21" s="44">
        <v>30</v>
      </c>
      <c r="D21" s="44">
        <v>0</v>
      </c>
      <c r="E21" s="179">
        <v>0.0007491010787055533</v>
      </c>
      <c r="F21" s="44">
        <v>67</v>
      </c>
      <c r="G21" s="112">
        <v>0</v>
      </c>
      <c r="H21" s="179">
        <v>0.005897368189419945</v>
      </c>
      <c r="I21" s="110">
        <v>40048</v>
      </c>
      <c r="J21" s="150">
        <v>1</v>
      </c>
      <c r="K21" s="110">
        <v>11334</v>
      </c>
      <c r="L21" s="150">
        <v>0.9976234486400845</v>
      </c>
    </row>
    <row r="22" spans="1:12" ht="13.5" customHeight="1">
      <c r="A22" s="44" t="s">
        <v>30</v>
      </c>
      <c r="B22" s="44">
        <v>2002</v>
      </c>
      <c r="C22" s="44">
        <v>0</v>
      </c>
      <c r="D22" s="44">
        <v>0</v>
      </c>
      <c r="E22" s="179">
        <v>0</v>
      </c>
      <c r="F22" s="44">
        <v>0</v>
      </c>
      <c r="G22" s="112">
        <v>0</v>
      </c>
      <c r="H22" s="179">
        <v>0</v>
      </c>
      <c r="I22" s="44">
        <v>0</v>
      </c>
      <c r="J22" s="150">
        <v>0</v>
      </c>
      <c r="K22" s="110">
        <v>538</v>
      </c>
      <c r="L22" s="150">
        <v>0</v>
      </c>
    </row>
    <row r="23" spans="1:12" ht="13.5" customHeight="1">
      <c r="A23" s="14" t="s">
        <v>31</v>
      </c>
      <c r="B23" s="14"/>
      <c r="C23" s="14"/>
      <c r="D23" s="14"/>
      <c r="E23" s="186"/>
      <c r="F23" s="14"/>
      <c r="G23" s="119"/>
      <c r="H23" s="186"/>
      <c r="I23" s="14"/>
      <c r="J23" s="153"/>
      <c r="K23" s="117"/>
      <c r="L23" s="153"/>
    </row>
    <row r="24" spans="1:12" ht="13.5" customHeight="1">
      <c r="A24" s="44" t="s">
        <v>32</v>
      </c>
      <c r="B24" s="44">
        <v>2008</v>
      </c>
      <c r="C24" s="44">
        <v>0</v>
      </c>
      <c r="D24" s="44">
        <v>0</v>
      </c>
      <c r="E24" s="179">
        <v>0</v>
      </c>
      <c r="F24" s="44">
        <v>0</v>
      </c>
      <c r="G24" s="112">
        <v>0</v>
      </c>
      <c r="H24" s="179">
        <v>0</v>
      </c>
      <c r="I24" s="44">
        <v>0</v>
      </c>
      <c r="J24" s="150">
        <v>0</v>
      </c>
      <c r="K24" s="44">
        <v>0</v>
      </c>
      <c r="L24" s="150">
        <v>0</v>
      </c>
    </row>
    <row r="25" spans="1:12" ht="13.5" customHeight="1">
      <c r="A25" s="44" t="s">
        <v>33</v>
      </c>
      <c r="B25" s="44">
        <v>2012</v>
      </c>
      <c r="C25" s="44">
        <v>0</v>
      </c>
      <c r="D25" s="44">
        <v>0</v>
      </c>
      <c r="E25" s="179">
        <v>0</v>
      </c>
      <c r="F25" s="44">
        <v>0</v>
      </c>
      <c r="G25" s="112">
        <v>0</v>
      </c>
      <c r="H25" s="179">
        <v>0</v>
      </c>
      <c r="I25" s="44">
        <v>0</v>
      </c>
      <c r="J25" s="150">
        <v>0</v>
      </c>
      <c r="K25" s="44">
        <v>0</v>
      </c>
      <c r="L25" s="150">
        <v>0</v>
      </c>
    </row>
    <row r="26" spans="1:12" ht="13.5" customHeight="1">
      <c r="A26" s="44" t="s">
        <v>34</v>
      </c>
      <c r="B26" s="112" t="s">
        <v>57</v>
      </c>
      <c r="C26" s="112" t="s">
        <v>57</v>
      </c>
      <c r="D26" s="112" t="s">
        <v>57</v>
      </c>
      <c r="E26" s="180" t="s">
        <v>57</v>
      </c>
      <c r="F26" s="180" t="s">
        <v>57</v>
      </c>
      <c r="G26" s="180" t="s">
        <v>57</v>
      </c>
      <c r="H26" s="180" t="s">
        <v>57</v>
      </c>
      <c r="I26" s="182">
        <v>0</v>
      </c>
      <c r="J26" s="108" t="s">
        <v>57</v>
      </c>
      <c r="K26" s="182">
        <v>0</v>
      </c>
      <c r="L26" s="108" t="s">
        <v>57</v>
      </c>
    </row>
    <row r="27" spans="1:12" ht="13.5" customHeight="1">
      <c r="A27" s="44" t="s">
        <v>35</v>
      </c>
      <c r="B27" s="112" t="s">
        <v>57</v>
      </c>
      <c r="C27" s="112" t="s">
        <v>57</v>
      </c>
      <c r="D27" s="112" t="s">
        <v>57</v>
      </c>
      <c r="E27" s="180" t="s">
        <v>57</v>
      </c>
      <c r="F27" s="180" t="s">
        <v>57</v>
      </c>
      <c r="G27" s="180" t="s">
        <v>57</v>
      </c>
      <c r="H27" s="180" t="s">
        <v>57</v>
      </c>
      <c r="I27" s="182">
        <v>0</v>
      </c>
      <c r="J27" s="108" t="s">
        <v>57</v>
      </c>
      <c r="K27" s="182">
        <v>0</v>
      </c>
      <c r="L27" s="108" t="s">
        <v>57</v>
      </c>
    </row>
    <row r="28" spans="1:12" ht="13.5" customHeight="1">
      <c r="A28" s="56" t="s">
        <v>56</v>
      </c>
      <c r="B28" s="125"/>
      <c r="C28" s="125">
        <f>SUM(C3:C27)</f>
        <v>30</v>
      </c>
      <c r="D28" s="125">
        <f>SUM(D3:D27)</f>
        <v>0</v>
      </c>
      <c r="E28" s="187">
        <v>0.0007000000000000001</v>
      </c>
      <c r="F28" s="123">
        <f>SUM(F3:F27)</f>
        <v>67</v>
      </c>
      <c r="G28" s="123">
        <f>SUM(G3:G27)</f>
        <v>0</v>
      </c>
      <c r="H28" s="187">
        <v>0.0059</v>
      </c>
      <c r="I28" s="125">
        <f>SUM(I3:I27)</f>
        <v>40048</v>
      </c>
      <c r="J28" s="124">
        <f>SUM(J3:J27)</f>
        <v>1</v>
      </c>
      <c r="K28" s="125">
        <f>SUM(K3:K27)</f>
        <v>11872</v>
      </c>
      <c r="L28" s="124">
        <f>SUM(L3:L27)</f>
        <v>0.9976234486400845</v>
      </c>
    </row>
    <row r="29" spans="1:12" ht="13.5" customHeight="1">
      <c r="A29" s="60" t="s">
        <v>37</v>
      </c>
      <c r="B29" s="55"/>
      <c r="C29" s="55">
        <f>AVERAGE(C3:C27)</f>
        <v>6</v>
      </c>
      <c r="D29" s="55">
        <f>AVERAGE(D3:D27)</f>
        <v>0</v>
      </c>
      <c r="E29" s="55"/>
      <c r="F29" s="54"/>
      <c r="G29" s="122"/>
      <c r="H29" s="55"/>
      <c r="I29" s="55"/>
      <c r="J29" s="55"/>
      <c r="K29" s="55"/>
      <c r="L29" s="55"/>
    </row>
    <row r="30" spans="1:12" ht="13.5" customHeight="1">
      <c r="A30" s="60" t="s">
        <v>38</v>
      </c>
      <c r="B30" s="55"/>
      <c r="C30" s="55">
        <f>MEDIAN(C3:C27)</f>
        <v>0</v>
      </c>
      <c r="D30" s="55">
        <f>MEDIAN(D3:D27)</f>
        <v>0</v>
      </c>
      <c r="E30" s="55"/>
      <c r="F30" s="54"/>
      <c r="G30" s="122"/>
      <c r="H30" s="55"/>
      <c r="I30" s="55"/>
      <c r="J30" s="55"/>
      <c r="K30" s="55"/>
      <c r="L30" s="55"/>
    </row>
    <row r="31" spans="1:12" ht="13.5" customHeight="1">
      <c r="A31" s="64" t="s">
        <v>39</v>
      </c>
      <c r="B31" s="127">
        <v>2012</v>
      </c>
      <c r="C31" s="55">
        <f>MAX(C3:C27)</f>
        <v>30</v>
      </c>
      <c r="D31" s="55">
        <f>MAX(D3:D27)</f>
        <v>0</v>
      </c>
      <c r="E31" s="55"/>
      <c r="F31" s="54"/>
      <c r="G31" s="122"/>
      <c r="H31" s="55"/>
      <c r="I31" s="55"/>
      <c r="J31" s="55"/>
      <c r="K31" s="55"/>
      <c r="L31" s="55"/>
    </row>
    <row r="32" spans="1:12" ht="13.5" customHeight="1">
      <c r="A32" s="64" t="s">
        <v>40</v>
      </c>
      <c r="B32" s="129">
        <v>2002</v>
      </c>
      <c r="C32" s="130">
        <f>MIN(C3:C27)</f>
        <v>0</v>
      </c>
      <c r="D32" s="130">
        <f>MIN(D3:D27)</f>
        <v>0</v>
      </c>
      <c r="E32" s="130"/>
      <c r="F32" s="123"/>
      <c r="G32" s="124"/>
      <c r="H32" s="125"/>
      <c r="I32" s="125"/>
      <c r="J32" s="125"/>
      <c r="K32" s="125"/>
      <c r="L32" s="125"/>
    </row>
    <row r="33" spans="1:12" ht="13.5" customHeight="1">
      <c r="A33" s="78"/>
      <c r="B33" s="48"/>
      <c r="C33" s="75"/>
      <c r="D33" s="75"/>
      <c r="E33" s="131"/>
      <c r="F33" s="75"/>
      <c r="G33" s="75"/>
      <c r="H33" s="131"/>
      <c r="I33" s="75"/>
      <c r="J33" s="131"/>
      <c r="K33" s="75"/>
      <c r="L33" s="131"/>
    </row>
    <row r="34" spans="1:12" ht="13.5" customHeight="1">
      <c r="A34" s="78"/>
      <c r="B34" s="188"/>
      <c r="C34" s="75"/>
      <c r="D34" s="75"/>
      <c r="E34" s="131"/>
      <c r="F34" s="75"/>
      <c r="G34" s="75"/>
      <c r="H34" s="131"/>
      <c r="I34" s="75"/>
      <c r="J34" s="131"/>
      <c r="K34" s="75"/>
      <c r="L34" s="131"/>
    </row>
    <row r="35" spans="1:12" ht="13.5" customHeight="1">
      <c r="A35" s="78"/>
      <c r="B35" s="188"/>
      <c r="C35" s="75"/>
      <c r="D35" s="75"/>
      <c r="E35" s="131"/>
      <c r="F35" s="75"/>
      <c r="G35" s="75"/>
      <c r="H35" s="131"/>
      <c r="I35" s="75"/>
      <c r="J35" s="131"/>
      <c r="K35" s="75"/>
      <c r="L35" s="131"/>
    </row>
    <row r="36" spans="1:12" ht="13.5" customHeight="1">
      <c r="A36" s="78"/>
      <c r="B36" s="189"/>
      <c r="C36" s="189"/>
      <c r="D36" s="189"/>
      <c r="E36" s="189"/>
      <c r="F36" s="189"/>
      <c r="G36" s="189"/>
      <c r="H36" s="189"/>
      <c r="I36" s="75"/>
      <c r="J36" s="131"/>
      <c r="K36" s="75"/>
      <c r="L36" s="131"/>
    </row>
    <row r="37" spans="1:12" ht="13.5" customHeight="1">
      <c r="A37" s="78"/>
      <c r="B37" s="188"/>
      <c r="C37" s="75"/>
      <c r="D37" s="75"/>
      <c r="E37" s="131"/>
      <c r="F37" s="75"/>
      <c r="G37" s="75"/>
      <c r="H37" s="131"/>
      <c r="I37" s="75"/>
      <c r="J37" s="131"/>
      <c r="K37" s="75"/>
      <c r="L37" s="131"/>
    </row>
    <row r="38" spans="1:12" ht="13.5" customHeight="1">
      <c r="A38" s="78"/>
      <c r="B38" s="188"/>
      <c r="C38" s="75"/>
      <c r="D38" s="75"/>
      <c r="E38" s="131"/>
      <c r="F38" s="75"/>
      <c r="G38" s="75"/>
      <c r="H38" s="131"/>
      <c r="I38" s="75"/>
      <c r="J38" s="131"/>
      <c r="K38" s="75"/>
      <c r="L38" s="131"/>
    </row>
    <row r="39" spans="1:12" ht="13.5" customHeight="1">
      <c r="A39" s="78"/>
      <c r="B39" s="48"/>
      <c r="C39" s="75"/>
      <c r="D39" s="75"/>
      <c r="E39" s="131"/>
      <c r="F39" s="75"/>
      <c r="G39" s="75"/>
      <c r="H39" s="131"/>
      <c r="I39" s="75"/>
      <c r="J39" s="131"/>
      <c r="K39" s="75"/>
      <c r="L39" s="131"/>
    </row>
    <row r="40" spans="1:12" ht="13.5" customHeight="1">
      <c r="A40" s="78"/>
      <c r="B40" s="48"/>
      <c r="C40" s="75"/>
      <c r="D40" s="75"/>
      <c r="E40" s="131"/>
      <c r="F40" s="75"/>
      <c r="G40" s="75"/>
      <c r="H40" s="131"/>
      <c r="I40" s="75"/>
      <c r="J40" s="131"/>
      <c r="K40" s="75"/>
      <c r="L40" s="131"/>
    </row>
    <row r="41" spans="1:12" ht="13.5" customHeight="1">
      <c r="A41" s="78"/>
      <c r="B41" s="48"/>
      <c r="C41" s="75"/>
      <c r="D41" s="75"/>
      <c r="E41" s="131"/>
      <c r="F41" s="75"/>
      <c r="G41" s="75"/>
      <c r="H41" s="131"/>
      <c r="I41" s="75"/>
      <c r="J41" s="131"/>
      <c r="K41" s="75"/>
      <c r="L41" s="131"/>
    </row>
    <row r="42" spans="1:12" ht="13.5" customHeight="1">
      <c r="A42" s="78"/>
      <c r="B42" s="48"/>
      <c r="C42" s="75"/>
      <c r="D42" s="75"/>
      <c r="E42" s="131"/>
      <c r="F42" s="75"/>
      <c r="G42" s="75"/>
      <c r="H42" s="131"/>
      <c r="I42" s="75"/>
      <c r="J42" s="131"/>
      <c r="K42" s="75"/>
      <c r="L42" s="131"/>
    </row>
    <row r="43" spans="1:12" ht="13.5" customHeight="1">
      <c r="A43" s="78"/>
      <c r="B43" s="48"/>
      <c r="C43" s="75"/>
      <c r="D43" s="75"/>
      <c r="E43" s="131"/>
      <c r="F43" s="75"/>
      <c r="G43" s="75"/>
      <c r="H43" s="131"/>
      <c r="I43" s="75"/>
      <c r="J43" s="131"/>
      <c r="K43" s="75"/>
      <c r="L43" s="131"/>
    </row>
    <row r="44" spans="1:12" ht="13.5" customHeight="1">
      <c r="A44" s="78"/>
      <c r="B44" s="48"/>
      <c r="C44" s="75"/>
      <c r="D44" s="75"/>
      <c r="E44" s="131"/>
      <c r="F44" s="75"/>
      <c r="G44" s="75"/>
      <c r="H44" s="131"/>
      <c r="I44" s="75"/>
      <c r="J44" s="131"/>
      <c r="K44" s="75"/>
      <c r="L44" s="131"/>
    </row>
    <row r="45" spans="1:12" ht="13.5" customHeight="1">
      <c r="A45" s="78"/>
      <c r="B45" s="48"/>
      <c r="C45" s="75"/>
      <c r="D45" s="75"/>
      <c r="E45" s="131"/>
      <c r="F45" s="75"/>
      <c r="G45" s="75"/>
      <c r="H45" s="131"/>
      <c r="I45" s="75"/>
      <c r="J45" s="131"/>
      <c r="K45" s="75"/>
      <c r="L45" s="131"/>
    </row>
    <row r="46" spans="1:12" ht="13.5" customHeight="1">
      <c r="A46" s="78"/>
      <c r="B46" s="48"/>
      <c r="C46" s="135"/>
      <c r="D46" s="135"/>
      <c r="E46" s="135"/>
      <c r="F46" s="135"/>
      <c r="G46" s="135"/>
      <c r="H46" s="135"/>
      <c r="I46" s="135"/>
      <c r="J46" s="135"/>
      <c r="K46" s="135"/>
      <c r="L46" s="135"/>
    </row>
    <row r="47" spans="1:12" ht="13.5" customHeight="1">
      <c r="A47" s="78"/>
      <c r="B47" s="188"/>
      <c r="C47" s="75"/>
      <c r="D47" s="75"/>
      <c r="E47" s="131"/>
      <c r="F47" s="75"/>
      <c r="G47" s="75"/>
      <c r="H47" s="131"/>
      <c r="I47" s="75"/>
      <c r="J47" s="131"/>
      <c r="K47" s="75"/>
      <c r="L47" s="131"/>
    </row>
    <row r="48" spans="1:12" ht="13.5" customHeight="1">
      <c r="A48" s="78"/>
      <c r="B48" s="48"/>
      <c r="C48" s="75"/>
      <c r="D48" s="75"/>
      <c r="E48" s="131"/>
      <c r="F48" s="75"/>
      <c r="G48" s="75"/>
      <c r="H48" s="131"/>
      <c r="I48" s="75"/>
      <c r="J48" s="131"/>
      <c r="K48" s="75"/>
      <c r="L48" s="131"/>
    </row>
    <row r="49" spans="1:12" ht="13.5" customHeight="1">
      <c r="A49" s="78"/>
      <c r="B49" s="188"/>
      <c r="C49" s="75"/>
      <c r="D49" s="75"/>
      <c r="E49" s="131"/>
      <c r="F49" s="75"/>
      <c r="G49" s="75"/>
      <c r="H49" s="131"/>
      <c r="I49" s="75"/>
      <c r="J49" s="131"/>
      <c r="K49" s="75"/>
      <c r="L49" s="131"/>
    </row>
    <row r="50" spans="1:12" ht="13.5" customHeight="1">
      <c r="A50" s="78"/>
      <c r="B50" s="48"/>
      <c r="C50" s="75"/>
      <c r="D50" s="75"/>
      <c r="E50" s="131"/>
      <c r="F50" s="75"/>
      <c r="G50" s="75"/>
      <c r="H50" s="131"/>
      <c r="I50" s="75"/>
      <c r="J50" s="131"/>
      <c r="K50" s="75"/>
      <c r="L50" s="131"/>
    </row>
    <row r="51" spans="1:12" ht="13.5" customHeight="1">
      <c r="A51" s="78"/>
      <c r="B51" s="48"/>
      <c r="C51" s="75"/>
      <c r="D51" s="75"/>
      <c r="E51" s="131"/>
      <c r="F51" s="75"/>
      <c r="G51" s="75"/>
      <c r="H51" s="131"/>
      <c r="I51" s="75"/>
      <c r="J51" s="131"/>
      <c r="K51" s="75"/>
      <c r="L51" s="131"/>
    </row>
    <row r="52" spans="1:12" ht="13.5" customHeight="1">
      <c r="A52" s="78"/>
      <c r="B52" s="48"/>
      <c r="C52" s="75"/>
      <c r="D52" s="75"/>
      <c r="E52" s="131"/>
      <c r="F52" s="75"/>
      <c r="G52" s="75"/>
      <c r="H52" s="131"/>
      <c r="I52" s="75"/>
      <c r="J52" s="131"/>
      <c r="K52" s="75"/>
      <c r="L52" s="131"/>
    </row>
    <row r="53" spans="1:12" ht="13.5" customHeight="1">
      <c r="A53" s="78"/>
      <c r="B53" s="48"/>
      <c r="C53" s="75"/>
      <c r="D53" s="75"/>
      <c r="E53" s="131"/>
      <c r="F53" s="75"/>
      <c r="G53" s="75"/>
      <c r="H53" s="131"/>
      <c r="I53" s="75"/>
      <c r="J53" s="131"/>
      <c r="K53" s="75"/>
      <c r="L53" s="131"/>
    </row>
    <row r="54" spans="1:12" ht="13.5" customHeight="1">
      <c r="A54" s="78"/>
      <c r="B54" s="48"/>
      <c r="C54" s="75"/>
      <c r="D54" s="75"/>
      <c r="E54" s="131"/>
      <c r="F54" s="75"/>
      <c r="G54" s="75"/>
      <c r="H54" s="131"/>
      <c r="I54" s="75"/>
      <c r="J54" s="131"/>
      <c r="K54" s="75"/>
      <c r="L54" s="131"/>
    </row>
    <row r="55" spans="1:12" ht="13.5" customHeight="1">
      <c r="A55" s="78"/>
      <c r="B55" s="48"/>
      <c r="C55" s="75"/>
      <c r="D55" s="75"/>
      <c r="E55" s="131"/>
      <c r="F55" s="75"/>
      <c r="G55" s="75"/>
      <c r="H55" s="131"/>
      <c r="I55" s="75"/>
      <c r="J55" s="131"/>
      <c r="K55" s="75"/>
      <c r="L55" s="131"/>
    </row>
    <row r="56" spans="1:12" ht="13.5" customHeight="1">
      <c r="A56" s="78"/>
      <c r="B56" s="48"/>
      <c r="C56" s="75"/>
      <c r="D56" s="75"/>
      <c r="E56" s="131"/>
      <c r="F56" s="75"/>
      <c r="G56" s="75"/>
      <c r="H56" s="131"/>
      <c r="I56" s="75"/>
      <c r="J56" s="131"/>
      <c r="K56" s="75"/>
      <c r="L56" s="131"/>
    </row>
    <row r="57" spans="1:12" ht="13.5" customHeight="1">
      <c r="A57" s="78"/>
      <c r="B57" s="48"/>
      <c r="C57" s="75"/>
      <c r="D57" s="75"/>
      <c r="E57" s="131"/>
      <c r="F57" s="75"/>
      <c r="G57" s="75"/>
      <c r="H57" s="131"/>
      <c r="I57" s="75"/>
      <c r="J57" s="131"/>
      <c r="K57" s="75"/>
      <c r="L57" s="131"/>
    </row>
    <row r="58" spans="1:12" ht="13.5" customHeight="1">
      <c r="A58" s="78"/>
      <c r="B58" s="48"/>
      <c r="C58" s="75"/>
      <c r="D58" s="75"/>
      <c r="E58" s="131"/>
      <c r="F58" s="75"/>
      <c r="G58" s="75"/>
      <c r="H58" s="131"/>
      <c r="I58" s="75"/>
      <c r="J58" s="131"/>
      <c r="K58" s="75"/>
      <c r="L58" s="131"/>
    </row>
    <row r="59" spans="1:12" ht="13.5" customHeight="1">
      <c r="A59" s="78"/>
      <c r="B59" s="48"/>
      <c r="C59" s="75"/>
      <c r="D59" s="75"/>
      <c r="E59" s="131"/>
      <c r="F59" s="75"/>
      <c r="G59" s="75"/>
      <c r="H59" s="131"/>
      <c r="I59" s="75"/>
      <c r="J59" s="131"/>
      <c r="K59" s="75"/>
      <c r="L59" s="131"/>
    </row>
    <row r="60" spans="1:12" ht="13.5" customHeight="1">
      <c r="A60" s="78"/>
      <c r="B60" s="48"/>
      <c r="C60" s="75"/>
      <c r="D60" s="75"/>
      <c r="E60" s="131"/>
      <c r="F60" s="75"/>
      <c r="G60" s="75"/>
      <c r="H60" s="131"/>
      <c r="I60" s="75"/>
      <c r="J60" s="131"/>
      <c r="K60" s="75"/>
      <c r="L60" s="131"/>
    </row>
    <row r="61" spans="1:12" ht="13.5" customHeight="1">
      <c r="A61" s="78"/>
      <c r="B61" s="48"/>
      <c r="C61" s="75"/>
      <c r="D61" s="75"/>
      <c r="E61" s="131"/>
      <c r="F61" s="75"/>
      <c r="G61" s="75"/>
      <c r="H61" s="131"/>
      <c r="I61" s="75"/>
      <c r="J61" s="131"/>
      <c r="K61" s="75"/>
      <c r="L61" s="131"/>
    </row>
    <row r="62" spans="1:12" ht="13.5" customHeight="1">
      <c r="A62" s="78"/>
      <c r="B62" s="188"/>
      <c r="C62" s="75"/>
      <c r="D62" s="75"/>
      <c r="E62" s="131"/>
      <c r="F62" s="75"/>
      <c r="G62" s="75"/>
      <c r="H62" s="131"/>
      <c r="I62" s="75"/>
      <c r="J62" s="131"/>
      <c r="K62" s="75"/>
      <c r="L62" s="131"/>
    </row>
    <row r="63" spans="1:12" ht="13.5" customHeight="1">
      <c r="A63" s="78"/>
      <c r="B63" s="48"/>
      <c r="C63" s="75"/>
      <c r="D63" s="75"/>
      <c r="E63" s="131"/>
      <c r="F63" s="75"/>
      <c r="G63" s="75"/>
      <c r="H63" s="131"/>
      <c r="I63" s="75"/>
      <c r="J63" s="131"/>
      <c r="K63" s="75"/>
      <c r="L63" s="131"/>
    </row>
    <row r="64" spans="1:12" ht="13.5" customHeight="1">
      <c r="A64" s="78"/>
      <c r="B64" s="48"/>
      <c r="C64" s="75"/>
      <c r="D64" s="75"/>
      <c r="E64" s="131"/>
      <c r="F64" s="75"/>
      <c r="G64" s="75"/>
      <c r="H64" s="131"/>
      <c r="I64" s="75"/>
      <c r="J64" s="131"/>
      <c r="K64" s="75"/>
      <c r="L64" s="131"/>
    </row>
    <row r="65" spans="1:12" ht="13.5" customHeight="1">
      <c r="A65" s="78"/>
      <c r="B65" s="48"/>
      <c r="C65" s="75"/>
      <c r="D65" s="75"/>
      <c r="E65" s="131"/>
      <c r="F65" s="135"/>
      <c r="G65" s="75"/>
      <c r="H65" s="135"/>
      <c r="I65" s="75"/>
      <c r="J65" s="131"/>
      <c r="K65" s="135"/>
      <c r="L65" s="135"/>
    </row>
    <row r="66" spans="1:12" ht="13.5" customHeight="1">
      <c r="A66" s="78"/>
      <c r="B66" s="48"/>
      <c r="C66" s="75"/>
      <c r="D66" s="75"/>
      <c r="E66" s="131"/>
      <c r="F66" s="75"/>
      <c r="G66" s="75"/>
      <c r="H66" s="131"/>
      <c r="I66" s="75"/>
      <c r="J66" s="131"/>
      <c r="K66" s="75"/>
      <c r="L66" s="131"/>
    </row>
    <row r="67" spans="1:12" ht="13.5" customHeight="1">
      <c r="A67" s="78"/>
      <c r="B67" s="48"/>
      <c r="C67" s="75"/>
      <c r="D67" s="75"/>
      <c r="E67" s="131"/>
      <c r="F67" s="75"/>
      <c r="G67" s="75"/>
      <c r="H67" s="131"/>
      <c r="I67" s="75"/>
      <c r="J67" s="131"/>
      <c r="K67" s="75"/>
      <c r="L67" s="131"/>
    </row>
    <row r="68" spans="1:12" ht="13.5" customHeight="1">
      <c r="A68" s="78"/>
      <c r="B68" s="48"/>
      <c r="C68" s="75"/>
      <c r="D68" s="75"/>
      <c r="E68" s="131"/>
      <c r="F68" s="75"/>
      <c r="G68" s="75"/>
      <c r="H68" s="131"/>
      <c r="I68" s="75"/>
      <c r="J68" s="131"/>
      <c r="K68" s="75"/>
      <c r="L68" s="131"/>
    </row>
    <row r="69" spans="1:12" ht="13.5" customHeight="1">
      <c r="A69" s="78"/>
      <c r="B69" s="48"/>
      <c r="C69" s="75"/>
      <c r="D69" s="75"/>
      <c r="E69" s="131"/>
      <c r="F69" s="75"/>
      <c r="G69" s="75"/>
      <c r="H69" s="131"/>
      <c r="I69" s="75"/>
      <c r="J69" s="131"/>
      <c r="K69" s="75"/>
      <c r="L69" s="131"/>
    </row>
    <row r="70" spans="1:12" ht="13.5" customHeight="1">
      <c r="A70" s="78"/>
      <c r="B70" s="48"/>
      <c r="C70" s="75"/>
      <c r="D70" s="75"/>
      <c r="E70" s="131"/>
      <c r="F70" s="75"/>
      <c r="G70" s="75"/>
      <c r="H70" s="131"/>
      <c r="I70" s="75"/>
      <c r="J70" s="131"/>
      <c r="K70" s="75"/>
      <c r="L70" s="131"/>
    </row>
    <row r="71" spans="1:12" ht="13.5" customHeight="1">
      <c r="A71" s="78"/>
      <c r="B71" s="48"/>
      <c r="C71" s="75"/>
      <c r="D71" s="75"/>
      <c r="E71" s="131"/>
      <c r="F71" s="75"/>
      <c r="G71" s="75"/>
      <c r="H71" s="131"/>
      <c r="I71" s="75"/>
      <c r="J71" s="131"/>
      <c r="K71" s="75"/>
      <c r="L71" s="131"/>
    </row>
    <row r="72" spans="1:12" ht="13.5" customHeight="1">
      <c r="A72" s="78"/>
      <c r="B72" s="48"/>
      <c r="C72" s="75"/>
      <c r="D72" s="75"/>
      <c r="E72" s="131"/>
      <c r="F72" s="75"/>
      <c r="G72" s="75"/>
      <c r="H72" s="131"/>
      <c r="I72" s="75"/>
      <c r="J72" s="131"/>
      <c r="K72" s="75"/>
      <c r="L72" s="131"/>
    </row>
    <row r="73" spans="1:12" ht="13.5" customHeight="1">
      <c r="A73" s="78"/>
      <c r="B73" s="48"/>
      <c r="C73" s="75"/>
      <c r="D73" s="75"/>
      <c r="E73" s="131"/>
      <c r="F73" s="75"/>
      <c r="G73" s="75"/>
      <c r="H73" s="131"/>
      <c r="I73" s="75"/>
      <c r="J73" s="131"/>
      <c r="K73" s="75"/>
      <c r="L73" s="131"/>
    </row>
    <row r="74" spans="1:12" ht="13.5" customHeight="1">
      <c r="A74" s="78"/>
      <c r="B74" s="48"/>
      <c r="C74" s="75"/>
      <c r="D74" s="75"/>
      <c r="E74" s="131"/>
      <c r="F74" s="75"/>
      <c r="G74" s="75"/>
      <c r="H74" s="131"/>
      <c r="I74" s="75"/>
      <c r="J74" s="131"/>
      <c r="K74" s="75"/>
      <c r="L74" s="131"/>
    </row>
    <row r="75" spans="1:12" ht="13.5" customHeight="1">
      <c r="A75" s="78"/>
      <c r="B75" s="48"/>
      <c r="C75" s="75"/>
      <c r="D75" s="75"/>
      <c r="E75" s="131"/>
      <c r="F75" s="75"/>
      <c r="G75" s="75"/>
      <c r="H75" s="131"/>
      <c r="I75" s="75"/>
      <c r="J75" s="131"/>
      <c r="K75" s="75"/>
      <c r="L75" s="131"/>
    </row>
    <row r="76" spans="1:12" ht="13.5" customHeight="1">
      <c r="A76" s="78"/>
      <c r="B76" s="48"/>
      <c r="C76" s="75"/>
      <c r="D76" s="75"/>
      <c r="E76" s="131"/>
      <c r="F76" s="75"/>
      <c r="G76" s="75"/>
      <c r="H76" s="131"/>
      <c r="I76" s="75"/>
      <c r="J76" s="131"/>
      <c r="K76" s="75"/>
      <c r="L76" s="131"/>
    </row>
    <row r="77" spans="1:12" ht="13.5" customHeight="1">
      <c r="A77" s="78"/>
      <c r="B77" s="188"/>
      <c r="C77" s="75"/>
      <c r="D77" s="75"/>
      <c r="E77" s="131"/>
      <c r="F77" s="75"/>
      <c r="G77" s="75"/>
      <c r="H77" s="131"/>
      <c r="I77" s="75"/>
      <c r="J77" s="131"/>
      <c r="K77" s="75"/>
      <c r="L77" s="131"/>
    </row>
    <row r="78" spans="1:12" ht="13.5" customHeight="1">
      <c r="A78" s="78"/>
      <c r="B78" s="48"/>
      <c r="C78" s="75"/>
      <c r="D78" s="75"/>
      <c r="E78" s="131"/>
      <c r="F78" s="75"/>
      <c r="G78" s="75"/>
      <c r="H78" s="131"/>
      <c r="I78" s="75"/>
      <c r="J78" s="131"/>
      <c r="K78" s="75"/>
      <c r="L78" s="131"/>
    </row>
    <row r="79" spans="1:12" ht="13.5" customHeight="1">
      <c r="A79" s="78"/>
      <c r="B79" s="48"/>
      <c r="C79" s="75"/>
      <c r="D79" s="135"/>
      <c r="E79" s="131"/>
      <c r="F79" s="75"/>
      <c r="G79" s="75"/>
      <c r="H79" s="131"/>
      <c r="I79" s="75"/>
      <c r="J79" s="131"/>
      <c r="K79" s="75"/>
      <c r="L79" s="131"/>
    </row>
    <row r="80" spans="1:12" ht="13.5" customHeight="1">
      <c r="A80" s="78"/>
      <c r="B80" s="48"/>
      <c r="C80" s="75"/>
      <c r="D80" s="75"/>
      <c r="E80" s="131"/>
      <c r="F80" s="75"/>
      <c r="G80" s="75"/>
      <c r="H80" s="131"/>
      <c r="I80" s="75"/>
      <c r="J80" s="131"/>
      <c r="K80" s="75"/>
      <c r="L80" s="131"/>
    </row>
    <row r="81" spans="1:12" ht="13.5" customHeight="1">
      <c r="A81" s="78"/>
      <c r="B81" s="48"/>
      <c r="C81" s="75"/>
      <c r="D81" s="75"/>
      <c r="E81" s="131"/>
      <c r="F81" s="75"/>
      <c r="G81" s="75"/>
      <c r="H81" s="131"/>
      <c r="I81" s="75"/>
      <c r="J81" s="131"/>
      <c r="K81" s="75"/>
      <c r="L81" s="131"/>
    </row>
    <row r="82" spans="1:12" ht="13.5" customHeight="1">
      <c r="A82" s="78"/>
      <c r="B82" s="48"/>
      <c r="C82" s="75"/>
      <c r="D82" s="75"/>
      <c r="E82" s="131"/>
      <c r="F82" s="75"/>
      <c r="G82" s="75"/>
      <c r="H82" s="131"/>
      <c r="I82" s="75"/>
      <c r="J82" s="131"/>
      <c r="K82" s="75"/>
      <c r="L82" s="131"/>
    </row>
    <row r="83" spans="1:12" ht="13.5" customHeight="1">
      <c r="A83" s="78"/>
      <c r="B83" s="48"/>
      <c r="C83" s="75"/>
      <c r="D83" s="75"/>
      <c r="E83" s="131"/>
      <c r="F83" s="75"/>
      <c r="G83" s="75"/>
      <c r="H83" s="131"/>
      <c r="I83" s="75"/>
      <c r="J83" s="131"/>
      <c r="K83" s="75"/>
      <c r="L83" s="131"/>
    </row>
    <row r="84" spans="1:12" ht="13.5" customHeight="1">
      <c r="A84" s="78"/>
      <c r="B84" s="188"/>
      <c r="C84" s="75"/>
      <c r="D84" s="75"/>
      <c r="E84" s="131"/>
      <c r="F84" s="75"/>
      <c r="G84" s="75"/>
      <c r="H84" s="131"/>
      <c r="I84" s="75"/>
      <c r="J84" s="131"/>
      <c r="K84" s="75"/>
      <c r="L84" s="131"/>
    </row>
    <row r="85" spans="1:12" ht="13.5" customHeight="1">
      <c r="A85" s="78"/>
      <c r="B85" s="48"/>
      <c r="C85" s="75"/>
      <c r="D85" s="75"/>
      <c r="E85" s="131"/>
      <c r="F85" s="75"/>
      <c r="G85" s="75"/>
      <c r="H85" s="131"/>
      <c r="I85" s="75"/>
      <c r="J85" s="131"/>
      <c r="K85" s="75"/>
      <c r="L85" s="131"/>
    </row>
    <row r="86" spans="1:12" ht="13.5" customHeight="1">
      <c r="A86" s="78"/>
      <c r="B86" s="188"/>
      <c r="C86" s="75"/>
      <c r="D86" s="75"/>
      <c r="E86" s="131"/>
      <c r="F86" s="75"/>
      <c r="G86" s="75"/>
      <c r="H86" s="131"/>
      <c r="I86" s="75"/>
      <c r="J86" s="131"/>
      <c r="K86" s="75"/>
      <c r="L86" s="131"/>
    </row>
    <row r="87" spans="1:12" ht="13.5" customHeight="1">
      <c r="A87" s="78"/>
      <c r="B87" s="48"/>
      <c r="C87" s="75"/>
      <c r="D87" s="75"/>
      <c r="E87" s="131"/>
      <c r="F87" s="75"/>
      <c r="G87" s="75"/>
      <c r="H87" s="131"/>
      <c r="I87" s="75"/>
      <c r="J87" s="131"/>
      <c r="K87" s="75"/>
      <c r="L87" s="131"/>
    </row>
    <row r="88" spans="1:12" ht="13.5" customHeight="1">
      <c r="A88" s="78"/>
      <c r="B88" s="48"/>
      <c r="C88" s="75"/>
      <c r="D88" s="75"/>
      <c r="E88" s="131"/>
      <c r="F88" s="75"/>
      <c r="G88" s="75"/>
      <c r="H88" s="131"/>
      <c r="I88" s="75"/>
      <c r="J88" s="131"/>
      <c r="K88" s="75"/>
      <c r="L88" s="131"/>
    </row>
    <row r="89" spans="1:12" ht="13.5" customHeight="1">
      <c r="A89" s="78"/>
      <c r="B89" s="48"/>
      <c r="C89" s="75"/>
      <c r="D89" s="75"/>
      <c r="E89" s="131"/>
      <c r="F89" s="75"/>
      <c r="G89" s="75"/>
      <c r="H89" s="131"/>
      <c r="I89" s="75"/>
      <c r="J89" s="131"/>
      <c r="K89" s="75"/>
      <c r="L89" s="131"/>
    </row>
    <row r="90" spans="1:12" ht="13.5" customHeight="1">
      <c r="A90" s="78"/>
      <c r="B90" s="48"/>
      <c r="C90" s="75"/>
      <c r="D90" s="75"/>
      <c r="E90" s="131"/>
      <c r="F90" s="75"/>
      <c r="G90" s="75"/>
      <c r="H90" s="131"/>
      <c r="I90" s="75"/>
      <c r="J90" s="131"/>
      <c r="K90" s="75"/>
      <c r="L90" s="131"/>
    </row>
    <row r="91" spans="1:12" ht="13.5" customHeight="1">
      <c r="A91" s="78"/>
      <c r="B91" s="48"/>
      <c r="C91" s="75"/>
      <c r="D91" s="75"/>
      <c r="E91" s="131"/>
      <c r="F91" s="75"/>
      <c r="G91" s="75"/>
      <c r="H91" s="131"/>
      <c r="I91" s="75"/>
      <c r="J91" s="131"/>
      <c r="K91" s="75"/>
      <c r="L91" s="131"/>
    </row>
    <row r="92" spans="1:12" ht="13.5" customHeight="1">
      <c r="A92" s="78"/>
      <c r="B92" s="48"/>
      <c r="C92" s="75"/>
      <c r="D92" s="75"/>
      <c r="E92" s="131"/>
      <c r="F92" s="75"/>
      <c r="G92" s="75"/>
      <c r="H92" s="131"/>
      <c r="I92" s="75"/>
      <c r="J92" s="131"/>
      <c r="K92" s="75"/>
      <c r="L92" s="131"/>
    </row>
    <row r="93" spans="1:12" ht="13.5" customHeight="1">
      <c r="A93" s="78"/>
      <c r="B93" s="48"/>
      <c r="C93" s="75"/>
      <c r="D93" s="75"/>
      <c r="E93" s="131"/>
      <c r="F93" s="75"/>
      <c r="G93" s="75"/>
      <c r="H93" s="131"/>
      <c r="I93" s="75"/>
      <c r="J93" s="131"/>
      <c r="K93" s="75"/>
      <c r="L93" s="131"/>
    </row>
    <row r="94" spans="1:12" ht="13.5" customHeight="1">
      <c r="A94" s="78"/>
      <c r="B94" s="48"/>
      <c r="C94" s="75"/>
      <c r="D94" s="75"/>
      <c r="E94" s="131"/>
      <c r="F94" s="75"/>
      <c r="G94" s="75"/>
      <c r="H94" s="131"/>
      <c r="I94" s="75"/>
      <c r="J94" s="131"/>
      <c r="K94" s="75"/>
      <c r="L94" s="131"/>
    </row>
    <row r="95" spans="1:12" ht="13.5" customHeight="1">
      <c r="A95" s="78"/>
      <c r="B95" s="48"/>
      <c r="C95" s="75"/>
      <c r="D95" s="75"/>
      <c r="E95" s="131"/>
      <c r="F95" s="75"/>
      <c r="G95" s="75"/>
      <c r="H95" s="131"/>
      <c r="I95" s="75"/>
      <c r="J95" s="131"/>
      <c r="K95" s="75"/>
      <c r="L95" s="131"/>
    </row>
    <row r="96" spans="1:12" ht="13.5" customHeight="1">
      <c r="A96" s="78"/>
      <c r="B96" s="188"/>
      <c r="C96" s="75"/>
      <c r="D96" s="75"/>
      <c r="E96" s="131"/>
      <c r="F96" s="75"/>
      <c r="G96" s="75"/>
      <c r="H96" s="131"/>
      <c r="I96" s="75"/>
      <c r="J96" s="131"/>
      <c r="K96" s="75"/>
      <c r="L96" s="131"/>
    </row>
    <row r="97" spans="1:12" ht="13.5" customHeight="1">
      <c r="A97" s="78"/>
      <c r="B97" s="48"/>
      <c r="C97" s="75"/>
      <c r="D97" s="75"/>
      <c r="E97" s="131"/>
      <c r="F97" s="75"/>
      <c r="G97" s="75"/>
      <c r="H97" s="131"/>
      <c r="I97" s="75"/>
      <c r="J97" s="131"/>
      <c r="K97" s="75"/>
      <c r="L97" s="131"/>
    </row>
    <row r="98" spans="1:12" ht="13.5" customHeight="1">
      <c r="A98" s="78"/>
      <c r="B98" s="48"/>
      <c r="C98" s="75"/>
      <c r="D98" s="75"/>
      <c r="E98" s="131"/>
      <c r="F98" s="75"/>
      <c r="G98" s="75"/>
      <c r="H98" s="131"/>
      <c r="I98" s="75"/>
      <c r="J98" s="131"/>
      <c r="K98" s="75"/>
      <c r="L98" s="131"/>
    </row>
    <row r="99" spans="1:25" ht="13.5" customHeight="1">
      <c r="A99" s="78"/>
      <c r="B99" s="188"/>
      <c r="C99" s="75"/>
      <c r="D99" s="75"/>
      <c r="E99" s="131"/>
      <c r="F99" s="75"/>
      <c r="G99" s="75"/>
      <c r="H99" s="131"/>
      <c r="I99" s="75"/>
      <c r="J99" s="131"/>
      <c r="K99" s="75"/>
      <c r="L99" s="131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1:25" ht="13.5" customHeight="1">
      <c r="A100" s="78"/>
      <c r="B100" s="48"/>
      <c r="C100" s="75"/>
      <c r="D100" s="75"/>
      <c r="E100" s="131"/>
      <c r="F100" s="75"/>
      <c r="G100" s="75"/>
      <c r="H100" s="131"/>
      <c r="I100" s="75"/>
      <c r="J100" s="131"/>
      <c r="K100" s="75"/>
      <c r="L100" s="131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1:25" ht="13.5" customHeight="1">
      <c r="A101" s="78"/>
      <c r="B101" s="188"/>
      <c r="C101" s="75"/>
      <c r="D101" s="75"/>
      <c r="E101" s="131"/>
      <c r="F101" s="75"/>
      <c r="G101" s="75"/>
      <c r="H101" s="131"/>
      <c r="I101" s="75"/>
      <c r="J101" s="131"/>
      <c r="K101" s="75"/>
      <c r="L101" s="131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1:25" ht="13.5" customHeight="1">
      <c r="A102" s="78"/>
      <c r="B102" s="48"/>
      <c r="C102" s="75"/>
      <c r="D102" s="75"/>
      <c r="E102" s="131"/>
      <c r="F102" s="75"/>
      <c r="G102" s="75"/>
      <c r="H102" s="131"/>
      <c r="I102" s="75"/>
      <c r="J102" s="131"/>
      <c r="K102" s="75"/>
      <c r="L102" s="131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1:25" ht="13.5" customHeight="1">
      <c r="A103" s="78"/>
      <c r="B103" s="48"/>
      <c r="C103" s="75"/>
      <c r="D103" s="75"/>
      <c r="E103" s="131"/>
      <c r="F103" s="75"/>
      <c r="G103" s="75"/>
      <c r="H103" s="131"/>
      <c r="I103" s="75"/>
      <c r="J103" s="131"/>
      <c r="K103" s="75"/>
      <c r="L103" s="131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1:25" ht="13.5" customHeight="1">
      <c r="A104" s="78"/>
      <c r="B104" s="189"/>
      <c r="C104" s="75"/>
      <c r="D104" s="75"/>
      <c r="E104" s="131"/>
      <c r="F104" s="75"/>
      <c r="G104" s="75"/>
      <c r="H104" s="131"/>
      <c r="I104" s="75"/>
      <c r="J104" s="131"/>
      <c r="K104" s="75"/>
      <c r="L104" s="131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1:25" ht="13.5" customHeight="1">
      <c r="A105" s="78"/>
      <c r="B105" s="48"/>
      <c r="C105" s="75"/>
      <c r="D105" s="75"/>
      <c r="E105" s="131"/>
      <c r="F105" s="75"/>
      <c r="G105" s="75"/>
      <c r="H105" s="131"/>
      <c r="I105" s="75"/>
      <c r="J105" s="131"/>
      <c r="K105" s="75"/>
      <c r="L105" s="131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1:25" ht="13.5" customHeight="1">
      <c r="A106" s="78"/>
      <c r="B106" s="48"/>
      <c r="C106" s="75"/>
      <c r="D106" s="75"/>
      <c r="E106" s="131"/>
      <c r="F106" s="75"/>
      <c r="G106" s="75"/>
      <c r="H106" s="131"/>
      <c r="I106" s="75"/>
      <c r="J106" s="131"/>
      <c r="K106" s="75"/>
      <c r="L106" s="131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1:25" ht="13.5" customHeight="1">
      <c r="A107" s="78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1:25" ht="13.5" customHeight="1">
      <c r="A108" s="78"/>
      <c r="B108" s="189"/>
      <c r="C108" s="135"/>
      <c r="D108" s="135"/>
      <c r="E108" s="134"/>
      <c r="F108" s="135"/>
      <c r="G108" s="190"/>
      <c r="H108" s="134"/>
      <c r="I108" s="135"/>
      <c r="J108" s="134"/>
      <c r="K108" s="191"/>
      <c r="L108" s="134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1:25" ht="13.5" customHeight="1">
      <c r="A109" s="78"/>
      <c r="B109" s="189"/>
      <c r="C109" s="135"/>
      <c r="D109" s="135"/>
      <c r="E109" s="134"/>
      <c r="F109" s="135"/>
      <c r="G109" s="190"/>
      <c r="H109" s="134"/>
      <c r="I109" s="135"/>
      <c r="J109" s="134"/>
      <c r="K109" s="191"/>
      <c r="L109" s="134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1:25" ht="13.5" customHeight="1">
      <c r="A110" s="91"/>
      <c r="B110" s="192"/>
      <c r="C110" s="142"/>
      <c r="D110" s="142"/>
      <c r="E110" s="165"/>
      <c r="F110" s="142"/>
      <c r="G110" s="193"/>
      <c r="H110" s="165"/>
      <c r="I110" s="142"/>
      <c r="J110" s="165"/>
      <c r="K110" s="193"/>
      <c r="L110" s="165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1:25" ht="13.5" customHeight="1">
      <c r="A111" s="96"/>
      <c r="B111" s="192"/>
      <c r="C111" s="135"/>
      <c r="D111" s="135"/>
      <c r="E111" s="134"/>
      <c r="F111" s="135"/>
      <c r="G111" s="191"/>
      <c r="H111" s="134"/>
      <c r="I111" s="135"/>
      <c r="J111" s="134"/>
      <c r="K111" s="191"/>
      <c r="L111" s="134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1:25" ht="13.5" customHeight="1">
      <c r="A112" s="96"/>
      <c r="B112" s="192"/>
      <c r="C112" s="135"/>
      <c r="D112" s="135"/>
      <c r="E112" s="134"/>
      <c r="F112" s="135"/>
      <c r="G112" s="191"/>
      <c r="H112" s="134"/>
      <c r="I112" s="135"/>
      <c r="J112" s="134"/>
      <c r="K112" s="191"/>
      <c r="L112" s="134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1:25" ht="13.5" customHeight="1">
      <c r="A113" s="96"/>
      <c r="B113" s="192"/>
      <c r="C113" s="135"/>
      <c r="D113" s="135"/>
      <c r="E113" s="134"/>
      <c r="F113" s="135"/>
      <c r="G113" s="191"/>
      <c r="H113" s="134"/>
      <c r="I113" s="135"/>
      <c r="J113" s="134"/>
      <c r="K113" s="191"/>
      <c r="L113" s="134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1:25" s="144" customFormat="1" ht="13.5" customHeight="1">
      <c r="A114" s="96"/>
      <c r="B114" s="192"/>
      <c r="C114" s="135"/>
      <c r="D114" s="101"/>
      <c r="E114" s="101"/>
      <c r="F114" s="134"/>
      <c r="G114" s="194"/>
      <c r="H114" s="101"/>
      <c r="I114" s="134"/>
      <c r="J114" s="101"/>
      <c r="K114" s="134"/>
      <c r="L114" s="101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</sheetData>
  <sheetProtection selectLockedCells="1" selectUnlockedCells="1"/>
  <mergeCells count="1">
    <mergeCell ref="A1:L1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ySplit="2" topLeftCell="A3" activePane="bottomLeft" state="frozen"/>
      <selection pane="topLeft" activeCell="A1" sqref="A1"/>
      <selection pane="bottomLeft" activeCell="A35" sqref="A35"/>
    </sheetView>
  </sheetViews>
  <sheetFormatPr defaultColWidth="12.57421875" defaultRowHeight="12.75"/>
  <cols>
    <col min="1" max="1" width="24.140625" style="84" customWidth="1"/>
    <col min="2" max="2" width="11.00390625" style="84" customWidth="1"/>
    <col min="3" max="3" width="11.28125" style="167" customWidth="1"/>
    <col min="4" max="4" width="7.421875" style="167" customWidth="1"/>
    <col min="5" max="5" width="10.28125" style="147" customWidth="1"/>
    <col min="6" max="6" width="7.8515625" style="167" customWidth="1"/>
    <col min="7" max="7" width="12.57421875" style="147" customWidth="1"/>
    <col min="8" max="8" width="7.28125" style="167" customWidth="1"/>
    <col min="9" max="9" width="6.7109375" style="147" customWidth="1"/>
    <col min="10" max="10" width="14.28125" style="167" customWidth="1"/>
    <col min="11" max="11" width="12.7109375" style="167" customWidth="1"/>
    <col min="12" max="12" width="9.57421875" style="167" customWidth="1"/>
    <col min="13" max="14" width="8.140625" style="167" customWidth="1"/>
    <col min="15" max="254" width="11.57421875" style="84" customWidth="1"/>
    <col min="255" max="16384" width="11.57421875" style="172" customWidth="1"/>
  </cols>
  <sheetData>
    <row r="1" spans="1:14" s="168" customFormat="1" ht="12.75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168" customFormat="1" ht="48.75">
      <c r="A2" s="105" t="s">
        <v>1</v>
      </c>
      <c r="B2" s="8" t="s">
        <v>96</v>
      </c>
      <c r="C2" s="8" t="s">
        <v>97</v>
      </c>
      <c r="D2" s="8" t="s">
        <v>98</v>
      </c>
      <c r="E2" s="8" t="s">
        <v>99</v>
      </c>
      <c r="F2" s="8" t="s">
        <v>98</v>
      </c>
      <c r="G2" s="8" t="s">
        <v>100</v>
      </c>
      <c r="H2" s="8" t="s">
        <v>101</v>
      </c>
      <c r="I2" s="8" t="s">
        <v>102</v>
      </c>
      <c r="J2" s="8" t="s">
        <v>103</v>
      </c>
      <c r="K2" s="8" t="s">
        <v>104</v>
      </c>
      <c r="L2" s="8" t="s">
        <v>105</v>
      </c>
      <c r="M2" s="8" t="s">
        <v>106</v>
      </c>
      <c r="N2" s="169"/>
    </row>
    <row r="3" spans="1:14" ht="13.5">
      <c r="A3" s="44" t="s">
        <v>9</v>
      </c>
      <c r="B3" s="44">
        <v>62</v>
      </c>
      <c r="C3" s="44">
        <v>0</v>
      </c>
      <c r="D3" s="150">
        <v>0</v>
      </c>
      <c r="E3" s="44">
        <v>7</v>
      </c>
      <c r="F3" s="150">
        <v>0.11290322580645161</v>
      </c>
      <c r="G3" s="44">
        <v>0</v>
      </c>
      <c r="H3" s="150">
        <v>0</v>
      </c>
      <c r="I3" s="112">
        <v>12</v>
      </c>
      <c r="J3" s="110">
        <v>624</v>
      </c>
      <c r="K3" s="44">
        <v>0</v>
      </c>
      <c r="L3" s="44">
        <v>0</v>
      </c>
      <c r="M3" s="44">
        <v>0</v>
      </c>
      <c r="N3" s="170"/>
    </row>
    <row r="4" spans="1:14" ht="13.5" customHeight="1">
      <c r="A4" s="44" t="s">
        <v>11</v>
      </c>
      <c r="B4" s="44">
        <v>56</v>
      </c>
      <c r="C4" s="44">
        <v>0</v>
      </c>
      <c r="D4" s="150">
        <v>0</v>
      </c>
      <c r="E4" s="44">
        <v>0</v>
      </c>
      <c r="F4" s="150">
        <v>0</v>
      </c>
      <c r="G4" s="44">
        <v>0</v>
      </c>
      <c r="H4" s="150">
        <v>0</v>
      </c>
      <c r="I4" s="120" t="s">
        <v>10</v>
      </c>
      <c r="J4" s="110">
        <v>1410</v>
      </c>
      <c r="K4" s="44">
        <v>0</v>
      </c>
      <c r="L4" s="44">
        <v>0</v>
      </c>
      <c r="M4" s="44">
        <v>0</v>
      </c>
      <c r="N4" s="170"/>
    </row>
    <row r="5" spans="1:14" ht="13.5" customHeight="1">
      <c r="A5" s="14" t="s">
        <v>12</v>
      </c>
      <c r="B5" s="14"/>
      <c r="C5" s="14"/>
      <c r="D5" s="153"/>
      <c r="E5" s="14"/>
      <c r="F5" s="153"/>
      <c r="G5" s="14"/>
      <c r="H5" s="153"/>
      <c r="I5" s="195"/>
      <c r="J5" s="117"/>
      <c r="K5" s="14"/>
      <c r="L5" s="14"/>
      <c r="M5" s="14"/>
      <c r="N5" s="170"/>
    </row>
    <row r="6" spans="1:14" ht="13.5" customHeight="1">
      <c r="A6" s="44" t="s">
        <v>13</v>
      </c>
      <c r="B6" s="44">
        <v>450</v>
      </c>
      <c r="C6" s="44">
        <v>0</v>
      </c>
      <c r="D6" s="150">
        <v>0</v>
      </c>
      <c r="E6" s="44">
        <v>0</v>
      </c>
      <c r="F6" s="150">
        <v>0</v>
      </c>
      <c r="G6" s="44">
        <v>0</v>
      </c>
      <c r="H6" s="150">
        <v>0</v>
      </c>
      <c r="I6" s="120" t="s">
        <v>10</v>
      </c>
      <c r="J6" s="110">
        <v>336</v>
      </c>
      <c r="K6" s="44">
        <v>0</v>
      </c>
      <c r="L6" s="44">
        <v>0</v>
      </c>
      <c r="M6" s="44">
        <v>0</v>
      </c>
      <c r="N6" s="170"/>
    </row>
    <row r="7" spans="1:14" ht="13.5" customHeight="1">
      <c r="A7" s="44" t="s">
        <v>14</v>
      </c>
      <c r="B7" s="44">
        <v>34</v>
      </c>
      <c r="C7" s="44">
        <v>0</v>
      </c>
      <c r="D7" s="150">
        <v>0</v>
      </c>
      <c r="E7" s="44">
        <v>0</v>
      </c>
      <c r="F7" s="150">
        <v>0</v>
      </c>
      <c r="G7" s="44">
        <v>1</v>
      </c>
      <c r="H7" s="150">
        <v>0.029411764705882353</v>
      </c>
      <c r="I7" s="120" t="s">
        <v>10</v>
      </c>
      <c r="J7" s="110">
        <v>578</v>
      </c>
      <c r="K7" s="44">
        <v>3</v>
      </c>
      <c r="L7" s="44">
        <v>0</v>
      </c>
      <c r="M7" s="44">
        <v>0</v>
      </c>
      <c r="N7" s="170"/>
    </row>
    <row r="8" spans="1:14" ht="13.5" customHeight="1">
      <c r="A8" s="44" t="s">
        <v>15</v>
      </c>
      <c r="B8" s="44">
        <v>31</v>
      </c>
      <c r="C8" s="44">
        <v>0</v>
      </c>
      <c r="D8" s="150">
        <v>0</v>
      </c>
      <c r="E8" s="44">
        <v>1</v>
      </c>
      <c r="F8" s="150">
        <v>0.03225806451612903</v>
      </c>
      <c r="G8" s="44">
        <v>0</v>
      </c>
      <c r="H8" s="150">
        <v>0</v>
      </c>
      <c r="I8" s="112">
        <v>67</v>
      </c>
      <c r="J8" s="110">
        <v>500</v>
      </c>
      <c r="K8" s="44">
        <v>4</v>
      </c>
      <c r="L8" s="44">
        <v>0</v>
      </c>
      <c r="M8" s="44">
        <v>0</v>
      </c>
      <c r="N8" s="170"/>
    </row>
    <row r="9" spans="1:14" ht="13.5" customHeight="1">
      <c r="A9" s="44" t="s">
        <v>16</v>
      </c>
      <c r="B9" s="44">
        <v>33</v>
      </c>
      <c r="C9" s="44">
        <v>0</v>
      </c>
      <c r="D9" s="150">
        <v>0</v>
      </c>
      <c r="E9" s="44">
        <v>0</v>
      </c>
      <c r="F9" s="150">
        <v>0</v>
      </c>
      <c r="G9" s="44">
        <v>0</v>
      </c>
      <c r="H9" s="150">
        <v>0</v>
      </c>
      <c r="I9" s="112">
        <v>13</v>
      </c>
      <c r="J9" s="110">
        <v>157</v>
      </c>
      <c r="K9" s="44">
        <v>0</v>
      </c>
      <c r="L9" s="44">
        <v>0</v>
      </c>
      <c r="M9" s="44">
        <v>0</v>
      </c>
      <c r="N9" s="170"/>
    </row>
    <row r="10" spans="1:14" ht="13.5" customHeight="1">
      <c r="A10" s="44" t="s">
        <v>17</v>
      </c>
      <c r="B10" s="44">
        <v>0</v>
      </c>
      <c r="C10" s="44">
        <v>0</v>
      </c>
      <c r="D10" s="150">
        <v>0</v>
      </c>
      <c r="E10" s="44">
        <v>0</v>
      </c>
      <c r="F10" s="150">
        <v>0</v>
      </c>
      <c r="G10" s="44">
        <v>0</v>
      </c>
      <c r="H10" s="150">
        <v>0</v>
      </c>
      <c r="I10" s="112">
        <v>0</v>
      </c>
      <c r="J10" s="110">
        <v>36</v>
      </c>
      <c r="K10" s="44">
        <v>0</v>
      </c>
      <c r="L10" s="44">
        <v>0</v>
      </c>
      <c r="M10" s="44">
        <v>0</v>
      </c>
      <c r="N10" s="170"/>
    </row>
    <row r="11" spans="1:14" ht="13.5" customHeight="1">
      <c r="A11" s="14" t="s">
        <v>18</v>
      </c>
      <c r="B11" s="14"/>
      <c r="C11" s="14"/>
      <c r="D11" s="153"/>
      <c r="E11" s="14"/>
      <c r="F11" s="153"/>
      <c r="G11" s="14"/>
      <c r="H11" s="153"/>
      <c r="I11" s="195"/>
      <c r="J11" s="117"/>
      <c r="K11" s="14"/>
      <c r="L11" s="14"/>
      <c r="M11" s="14"/>
      <c r="N11" s="170"/>
    </row>
    <row r="12" spans="1:14" ht="13.5" customHeight="1">
      <c r="A12" s="44" t="s">
        <v>19</v>
      </c>
      <c r="B12" s="44">
        <v>41</v>
      </c>
      <c r="C12" s="44">
        <v>0</v>
      </c>
      <c r="D12" s="150">
        <v>0</v>
      </c>
      <c r="E12" s="44">
        <v>3</v>
      </c>
      <c r="F12" s="150">
        <v>0.07317073170731707</v>
      </c>
      <c r="G12" s="44">
        <v>1</v>
      </c>
      <c r="H12" s="150">
        <v>0.024390243902439025</v>
      </c>
      <c r="I12" s="112">
        <v>0</v>
      </c>
      <c r="J12" s="110">
        <v>210</v>
      </c>
      <c r="K12" s="44">
        <v>1</v>
      </c>
      <c r="L12" s="44">
        <v>0</v>
      </c>
      <c r="M12" s="44">
        <v>0</v>
      </c>
      <c r="N12" s="170"/>
    </row>
    <row r="13" spans="1:14" ht="13.5" customHeight="1">
      <c r="A13" s="44" t="s">
        <v>20</v>
      </c>
      <c r="B13" s="44">
        <v>0</v>
      </c>
      <c r="C13" s="44">
        <v>0</v>
      </c>
      <c r="D13" s="150">
        <v>0</v>
      </c>
      <c r="E13" s="44">
        <v>0</v>
      </c>
      <c r="F13" s="150">
        <v>0</v>
      </c>
      <c r="G13" s="44">
        <v>0</v>
      </c>
      <c r="H13" s="150">
        <v>0</v>
      </c>
      <c r="I13" s="112">
        <v>0</v>
      </c>
      <c r="J13" s="110">
        <v>0</v>
      </c>
      <c r="K13" s="44">
        <v>0</v>
      </c>
      <c r="L13" s="44">
        <v>0</v>
      </c>
      <c r="M13" s="44">
        <v>0</v>
      </c>
      <c r="N13" s="170"/>
    </row>
    <row r="14" spans="1:14" ht="13.5" customHeight="1">
      <c r="A14" s="14" t="s">
        <v>21</v>
      </c>
      <c r="B14" s="14"/>
      <c r="C14" s="14"/>
      <c r="D14" s="153"/>
      <c r="E14" s="14"/>
      <c r="F14" s="153"/>
      <c r="G14" s="14"/>
      <c r="H14" s="153"/>
      <c r="I14" s="195"/>
      <c r="J14" s="117"/>
      <c r="K14" s="14"/>
      <c r="L14" s="14"/>
      <c r="M14" s="14"/>
      <c r="N14" s="170"/>
    </row>
    <row r="15" spans="1:14" ht="13.5" customHeight="1">
      <c r="A15" s="44" t="s">
        <v>22</v>
      </c>
      <c r="B15" s="44">
        <v>10</v>
      </c>
      <c r="C15" s="44">
        <v>0</v>
      </c>
      <c r="D15" s="150">
        <v>0</v>
      </c>
      <c r="E15" s="44">
        <v>2</v>
      </c>
      <c r="F15" s="150">
        <v>0.2</v>
      </c>
      <c r="G15" s="44">
        <v>0</v>
      </c>
      <c r="H15" s="150">
        <v>0</v>
      </c>
      <c r="I15" s="120" t="s">
        <v>10</v>
      </c>
      <c r="J15" s="110">
        <v>806</v>
      </c>
      <c r="K15" s="44">
        <v>0</v>
      </c>
      <c r="L15" s="44">
        <v>0</v>
      </c>
      <c r="M15" s="44">
        <v>0</v>
      </c>
      <c r="N15" s="170"/>
    </row>
    <row r="16" spans="1:14" ht="13.5" customHeight="1">
      <c r="A16" s="44" t="s">
        <v>23</v>
      </c>
      <c r="B16" s="44">
        <v>5</v>
      </c>
      <c r="C16" s="44">
        <v>0</v>
      </c>
      <c r="D16" s="150">
        <v>0</v>
      </c>
      <c r="E16" s="44">
        <v>5</v>
      </c>
      <c r="F16" s="150">
        <v>1</v>
      </c>
      <c r="G16" s="44">
        <v>0</v>
      </c>
      <c r="H16" s="150">
        <v>0</v>
      </c>
      <c r="I16" s="112">
        <v>34</v>
      </c>
      <c r="J16" s="110">
        <v>1719</v>
      </c>
      <c r="K16" s="44">
        <v>0</v>
      </c>
      <c r="L16" s="44">
        <v>0</v>
      </c>
      <c r="M16" s="44">
        <v>0</v>
      </c>
      <c r="N16" s="170"/>
    </row>
    <row r="17" spans="1:14" ht="13.5" customHeight="1">
      <c r="A17" s="44" t="s">
        <v>24</v>
      </c>
      <c r="B17" s="44">
        <v>36</v>
      </c>
      <c r="C17" s="44">
        <v>0</v>
      </c>
      <c r="D17" s="150">
        <v>0</v>
      </c>
      <c r="E17" s="44">
        <v>0</v>
      </c>
      <c r="F17" s="150">
        <v>0</v>
      </c>
      <c r="G17" s="44">
        <v>0</v>
      </c>
      <c r="H17" s="150">
        <v>0</v>
      </c>
      <c r="I17" s="120" t="s">
        <v>10</v>
      </c>
      <c r="J17" s="110">
        <v>94</v>
      </c>
      <c r="K17" s="44">
        <v>2</v>
      </c>
      <c r="L17" s="44">
        <v>0</v>
      </c>
      <c r="M17" s="44">
        <v>0</v>
      </c>
      <c r="N17" s="170"/>
    </row>
    <row r="18" spans="1:14" ht="13.5" customHeight="1">
      <c r="A18" s="44" t="s">
        <v>25</v>
      </c>
      <c r="B18" s="44">
        <v>15</v>
      </c>
      <c r="C18" s="44">
        <v>0</v>
      </c>
      <c r="D18" s="150">
        <v>0</v>
      </c>
      <c r="E18" s="44">
        <v>0</v>
      </c>
      <c r="F18" s="150">
        <v>0</v>
      </c>
      <c r="G18" s="44">
        <v>0</v>
      </c>
      <c r="H18" s="150">
        <v>0</v>
      </c>
      <c r="I18" s="120" t="s">
        <v>10</v>
      </c>
      <c r="J18" s="110">
        <v>30</v>
      </c>
      <c r="K18" s="44">
        <v>10</v>
      </c>
      <c r="L18" s="44">
        <v>0</v>
      </c>
      <c r="M18" s="44">
        <v>0</v>
      </c>
      <c r="N18" s="170"/>
    </row>
    <row r="19" spans="1:14" ht="13.5" customHeight="1">
      <c r="A19" s="44" t="s">
        <v>26</v>
      </c>
      <c r="B19" s="44">
        <v>41</v>
      </c>
      <c r="C19" s="44">
        <v>0</v>
      </c>
      <c r="D19" s="150">
        <v>0</v>
      </c>
      <c r="E19" s="44">
        <v>2</v>
      </c>
      <c r="F19" s="150">
        <v>0.04878048780487805</v>
      </c>
      <c r="G19" s="44">
        <v>3</v>
      </c>
      <c r="H19" s="150">
        <v>0.07317073170731707</v>
      </c>
      <c r="I19" s="120" t="s">
        <v>10</v>
      </c>
      <c r="J19" s="110">
        <v>430</v>
      </c>
      <c r="K19" s="44">
        <v>0</v>
      </c>
      <c r="L19" s="44">
        <v>0</v>
      </c>
      <c r="M19" s="44">
        <v>0</v>
      </c>
      <c r="N19" s="170"/>
    </row>
    <row r="20" spans="1:14" ht="13.5" customHeight="1">
      <c r="A20" s="44" t="s">
        <v>27</v>
      </c>
      <c r="B20" s="44">
        <v>73</v>
      </c>
      <c r="C20" s="44">
        <v>0</v>
      </c>
      <c r="D20" s="150">
        <v>0</v>
      </c>
      <c r="E20" s="44">
        <v>0</v>
      </c>
      <c r="F20" s="150">
        <v>0</v>
      </c>
      <c r="G20" s="44">
        <v>0</v>
      </c>
      <c r="H20" s="150">
        <v>0</v>
      </c>
      <c r="I20" s="112">
        <v>1</v>
      </c>
      <c r="J20" s="110">
        <v>659</v>
      </c>
      <c r="K20" s="44">
        <v>0</v>
      </c>
      <c r="L20" s="44">
        <v>0</v>
      </c>
      <c r="M20" s="44">
        <v>0</v>
      </c>
      <c r="N20" s="170"/>
    </row>
    <row r="21" spans="1:14" ht="13.5" customHeight="1">
      <c r="A21" s="44" t="s">
        <v>29</v>
      </c>
      <c r="B21" s="44">
        <v>110</v>
      </c>
      <c r="C21" s="44">
        <v>0</v>
      </c>
      <c r="D21" s="150">
        <v>0</v>
      </c>
      <c r="E21" s="44">
        <v>10</v>
      </c>
      <c r="F21" s="150">
        <v>0.09090909090909091</v>
      </c>
      <c r="G21" s="44">
        <v>1</v>
      </c>
      <c r="H21" s="150">
        <v>0.00909090909090909</v>
      </c>
      <c r="I21" s="112">
        <v>155</v>
      </c>
      <c r="J21" s="110">
        <v>530</v>
      </c>
      <c r="K21" s="44">
        <v>30</v>
      </c>
      <c r="L21" s="44">
        <v>0</v>
      </c>
      <c r="M21" s="44">
        <v>0</v>
      </c>
      <c r="N21" s="170"/>
    </row>
    <row r="22" spans="1:14" ht="13.5" customHeight="1">
      <c r="A22" s="44" t="s">
        <v>30</v>
      </c>
      <c r="B22" s="44">
        <v>33</v>
      </c>
      <c r="C22" s="44">
        <v>0</v>
      </c>
      <c r="D22" s="150">
        <v>0</v>
      </c>
      <c r="E22" s="44">
        <v>6</v>
      </c>
      <c r="F22" s="150">
        <v>0.18181818181818182</v>
      </c>
      <c r="G22" s="44">
        <v>0</v>
      </c>
      <c r="H22" s="150">
        <v>0</v>
      </c>
      <c r="I22" s="112">
        <v>20</v>
      </c>
      <c r="J22" s="110">
        <v>175</v>
      </c>
      <c r="K22" s="44">
        <v>1</v>
      </c>
      <c r="L22" s="44">
        <v>0</v>
      </c>
      <c r="M22" s="44">
        <v>0</v>
      </c>
      <c r="N22" s="170"/>
    </row>
    <row r="23" spans="1:14" ht="13.5" customHeight="1">
      <c r="A23" s="14" t="s">
        <v>31</v>
      </c>
      <c r="B23" s="14"/>
      <c r="C23" s="14"/>
      <c r="D23" s="153"/>
      <c r="E23" s="14"/>
      <c r="F23" s="153"/>
      <c r="G23" s="14"/>
      <c r="H23" s="153"/>
      <c r="I23" s="195"/>
      <c r="J23" s="117"/>
      <c r="K23" s="14"/>
      <c r="L23" s="14"/>
      <c r="M23" s="14"/>
      <c r="N23" s="170"/>
    </row>
    <row r="24" spans="1:14" ht="13.5" customHeight="1">
      <c r="A24" s="44" t="s">
        <v>32</v>
      </c>
      <c r="B24" s="44">
        <v>0</v>
      </c>
      <c r="C24" s="44">
        <v>0</v>
      </c>
      <c r="D24" s="150">
        <v>0</v>
      </c>
      <c r="E24" s="44">
        <v>0</v>
      </c>
      <c r="F24" s="150">
        <v>0</v>
      </c>
      <c r="G24" s="44">
        <v>0</v>
      </c>
      <c r="H24" s="150">
        <v>0</v>
      </c>
      <c r="I24" s="112">
        <v>0</v>
      </c>
      <c r="J24" s="110">
        <v>422</v>
      </c>
      <c r="K24" s="44">
        <v>0</v>
      </c>
      <c r="L24" s="44">
        <v>0</v>
      </c>
      <c r="M24" s="44">
        <v>0</v>
      </c>
      <c r="N24" s="170"/>
    </row>
    <row r="25" spans="1:14" ht="13.5" customHeight="1">
      <c r="A25" s="44" t="s">
        <v>33</v>
      </c>
      <c r="B25" s="44">
        <v>143</v>
      </c>
      <c r="C25" s="44">
        <v>0</v>
      </c>
      <c r="D25" s="150">
        <v>0</v>
      </c>
      <c r="E25" s="44">
        <v>6</v>
      </c>
      <c r="F25" s="150">
        <v>0.04195804195804196</v>
      </c>
      <c r="G25" s="44">
        <v>0</v>
      </c>
      <c r="H25" s="150">
        <v>0</v>
      </c>
      <c r="I25" s="112">
        <v>7</v>
      </c>
      <c r="J25" s="110">
        <v>726</v>
      </c>
      <c r="K25" s="44">
        <v>15</v>
      </c>
      <c r="L25" s="44">
        <v>0</v>
      </c>
      <c r="M25" s="44">
        <v>0</v>
      </c>
      <c r="N25" s="170"/>
    </row>
    <row r="26" spans="1:14" ht="13.5" customHeight="1">
      <c r="A26" s="44" t="s">
        <v>34</v>
      </c>
      <c r="B26" s="44">
        <v>10</v>
      </c>
      <c r="C26" s="44">
        <v>0</v>
      </c>
      <c r="D26" s="150">
        <v>0</v>
      </c>
      <c r="E26" s="44">
        <v>10</v>
      </c>
      <c r="F26" s="150">
        <v>1</v>
      </c>
      <c r="G26" s="44">
        <v>0</v>
      </c>
      <c r="H26" s="150">
        <v>0</v>
      </c>
      <c r="I26" s="112">
        <v>195</v>
      </c>
      <c r="J26" s="110">
        <v>1838</v>
      </c>
      <c r="K26" s="44">
        <v>0</v>
      </c>
      <c r="L26" s="44">
        <v>0</v>
      </c>
      <c r="M26" s="44">
        <v>0</v>
      </c>
      <c r="N26" s="170"/>
    </row>
    <row r="27" spans="1:14" ht="13.5" customHeight="1">
      <c r="A27" s="44" t="s">
        <v>35</v>
      </c>
      <c r="B27" s="44">
        <v>0</v>
      </c>
      <c r="C27" s="44">
        <v>0</v>
      </c>
      <c r="D27" s="150">
        <v>0</v>
      </c>
      <c r="E27" s="44">
        <v>0</v>
      </c>
      <c r="F27" s="150">
        <v>0</v>
      </c>
      <c r="G27" s="44">
        <v>0</v>
      </c>
      <c r="H27" s="150">
        <v>0</v>
      </c>
      <c r="I27" s="112">
        <v>0</v>
      </c>
      <c r="J27" s="110">
        <v>19</v>
      </c>
      <c r="K27" s="44">
        <v>0</v>
      </c>
      <c r="L27" s="44">
        <v>0</v>
      </c>
      <c r="M27" s="44">
        <v>0</v>
      </c>
      <c r="N27" s="170"/>
    </row>
    <row r="28" spans="1:14" ht="13.5" customHeight="1">
      <c r="A28" s="9"/>
      <c r="B28" s="55"/>
      <c r="C28" s="55"/>
      <c r="D28" s="196"/>
      <c r="E28" s="122"/>
      <c r="F28" s="55"/>
      <c r="G28" s="55"/>
      <c r="H28" s="55"/>
      <c r="I28" s="122"/>
      <c r="J28" s="55"/>
      <c r="K28" s="122"/>
      <c r="L28" s="55"/>
      <c r="M28" s="122"/>
      <c r="N28" s="170"/>
    </row>
    <row r="29" spans="1:14" ht="13.5" customHeight="1">
      <c r="A29" s="56" t="s">
        <v>56</v>
      </c>
      <c r="B29" s="125">
        <f>SUM(B3:B27)</f>
        <v>1183</v>
      </c>
      <c r="C29" s="125">
        <f>SUM(C3:C27)</f>
        <v>0</v>
      </c>
      <c r="D29" s="124">
        <f>SUM(D3:D27)</f>
        <v>0</v>
      </c>
      <c r="E29" s="125">
        <f>SUM(E3:E27)</f>
        <v>52</v>
      </c>
      <c r="F29" s="187">
        <f>52/1183</f>
        <v>0.04395604395604396</v>
      </c>
      <c r="G29" s="125">
        <f>SUM(G3:G27)</f>
        <v>6</v>
      </c>
      <c r="H29" s="187">
        <f>G29/B29</f>
        <v>0.00507185122569738</v>
      </c>
      <c r="I29" s="125">
        <f>SUM(I3:I27)</f>
        <v>504</v>
      </c>
      <c r="J29" s="125">
        <f>SUM(J3:J27)</f>
        <v>11299</v>
      </c>
      <c r="K29" s="125">
        <f>SUM(K3:K27)</f>
        <v>66</v>
      </c>
      <c r="L29" s="125">
        <f>SUM(L3:L27)</f>
        <v>0</v>
      </c>
      <c r="M29" s="125">
        <f>SUM(M3:M27)</f>
        <v>0</v>
      </c>
      <c r="N29" s="170"/>
    </row>
    <row r="30" spans="1:14" ht="13.5" customHeight="1">
      <c r="A30" s="60" t="s">
        <v>37</v>
      </c>
      <c r="B30" s="55">
        <f>AVERAGE(B3:B27)</f>
        <v>56.333333333333336</v>
      </c>
      <c r="C30" s="55">
        <f>AVERAGE(C3:C27)</f>
        <v>0</v>
      </c>
      <c r="D30" s="55"/>
      <c r="E30" s="55">
        <f>AVERAGE(E3:E27)</f>
        <v>2.4761904761904763</v>
      </c>
      <c r="F30" s="55"/>
      <c r="G30" s="55">
        <f aca="true" t="shared" si="0" ref="G30:M30">AVERAGE(G3:G27)</f>
        <v>0.2857142857142857</v>
      </c>
      <c r="H30" s="55">
        <f t="shared" si="0"/>
        <v>0.006479221400311788</v>
      </c>
      <c r="I30" s="55">
        <f t="shared" si="0"/>
        <v>36</v>
      </c>
      <c r="J30" s="55">
        <f t="shared" si="0"/>
        <v>538.047619047619</v>
      </c>
      <c r="K30" s="55">
        <f t="shared" si="0"/>
        <v>3.142857142857143</v>
      </c>
      <c r="L30" s="55">
        <f t="shared" si="0"/>
        <v>0</v>
      </c>
      <c r="M30" s="55">
        <f t="shared" si="0"/>
        <v>0</v>
      </c>
      <c r="N30" s="170"/>
    </row>
    <row r="31" spans="1:14" ht="13.5" customHeight="1">
      <c r="A31" s="60" t="s">
        <v>38</v>
      </c>
      <c r="B31" s="55">
        <f>MEDIAN(B3:B27)</f>
        <v>33</v>
      </c>
      <c r="C31" s="55">
        <f>MEDIAN(C3:C27)</f>
        <v>0</v>
      </c>
      <c r="D31" s="55"/>
      <c r="E31" s="55">
        <f>MEDIAN(E3:E27)</f>
        <v>0</v>
      </c>
      <c r="F31" s="55"/>
      <c r="G31" s="55">
        <f aca="true" t="shared" si="1" ref="G31:M31">MEDIAN(G3:G27)</f>
        <v>0</v>
      </c>
      <c r="H31" s="55">
        <f t="shared" si="1"/>
        <v>0</v>
      </c>
      <c r="I31" s="55">
        <f t="shared" si="1"/>
        <v>9.5</v>
      </c>
      <c r="J31" s="55">
        <f t="shared" si="1"/>
        <v>430</v>
      </c>
      <c r="K31" s="55">
        <f t="shared" si="1"/>
        <v>0</v>
      </c>
      <c r="L31" s="55">
        <f t="shared" si="1"/>
        <v>0</v>
      </c>
      <c r="M31" s="55">
        <f t="shared" si="1"/>
        <v>0</v>
      </c>
      <c r="N31" s="170"/>
    </row>
    <row r="32" spans="1:14" ht="13.5" customHeight="1">
      <c r="A32" s="64" t="s">
        <v>39</v>
      </c>
      <c r="B32" s="55">
        <f>MAX(B3:B27)</f>
        <v>450</v>
      </c>
      <c r="C32" s="55">
        <f>MAX(C3:C27)</f>
        <v>0</v>
      </c>
      <c r="D32" s="55"/>
      <c r="E32" s="55">
        <f>MAX(E3:E27)</f>
        <v>10</v>
      </c>
      <c r="F32" s="55"/>
      <c r="G32" s="55">
        <f aca="true" t="shared" si="2" ref="G32:M32">MAX(G3:G27)</f>
        <v>3</v>
      </c>
      <c r="H32" s="55">
        <f t="shared" si="2"/>
        <v>0.07317073170731707</v>
      </c>
      <c r="I32" s="55">
        <f t="shared" si="2"/>
        <v>195</v>
      </c>
      <c r="J32" s="55">
        <f t="shared" si="2"/>
        <v>1838</v>
      </c>
      <c r="K32" s="55">
        <f t="shared" si="2"/>
        <v>30</v>
      </c>
      <c r="L32" s="55">
        <f t="shared" si="2"/>
        <v>0</v>
      </c>
      <c r="M32" s="55">
        <f t="shared" si="2"/>
        <v>0</v>
      </c>
      <c r="N32" s="170"/>
    </row>
    <row r="33" spans="1:14" ht="13.5" customHeight="1">
      <c r="A33" s="64" t="s">
        <v>40</v>
      </c>
      <c r="B33" s="55">
        <f>MIN(B4:B27)</f>
        <v>0</v>
      </c>
      <c r="C33" s="55">
        <f>MIN(C4:C27)</f>
        <v>0</v>
      </c>
      <c r="D33" s="55"/>
      <c r="E33" s="55">
        <f>MIN(E4:E27)</f>
        <v>0</v>
      </c>
      <c r="F33" s="55"/>
      <c r="G33" s="55">
        <f aca="true" t="shared" si="3" ref="G33:M33">MIN(G4:G27)</f>
        <v>0</v>
      </c>
      <c r="H33" s="55">
        <f t="shared" si="3"/>
        <v>0</v>
      </c>
      <c r="I33" s="55">
        <f t="shared" si="3"/>
        <v>0</v>
      </c>
      <c r="J33" s="55">
        <f t="shared" si="3"/>
        <v>0</v>
      </c>
      <c r="K33" s="55">
        <f t="shared" si="3"/>
        <v>0</v>
      </c>
      <c r="L33" s="55">
        <f t="shared" si="3"/>
        <v>0</v>
      </c>
      <c r="M33" s="55">
        <f t="shared" si="3"/>
        <v>0</v>
      </c>
      <c r="N33" s="170"/>
    </row>
    <row r="34" spans="1:14" ht="13.5" customHeight="1">
      <c r="A34" s="157"/>
      <c r="B34" s="158"/>
      <c r="C34" s="170"/>
      <c r="D34" s="170"/>
      <c r="E34" s="159"/>
      <c r="F34" s="197"/>
      <c r="G34" s="159"/>
      <c r="H34" s="197"/>
      <c r="I34" s="159"/>
      <c r="J34" s="170"/>
      <c r="K34" s="170"/>
      <c r="L34" s="170"/>
      <c r="M34" s="170"/>
      <c r="N34" s="170"/>
    </row>
    <row r="35" spans="1:14" ht="13.5" customHeight="1">
      <c r="A35" s="157"/>
      <c r="B35" s="158"/>
      <c r="C35" s="170"/>
      <c r="D35" s="170"/>
      <c r="E35" s="159"/>
      <c r="F35" s="197"/>
      <c r="G35" s="159"/>
      <c r="H35" s="197"/>
      <c r="I35" s="159"/>
      <c r="J35" s="170"/>
      <c r="K35" s="170"/>
      <c r="L35" s="170"/>
      <c r="M35" s="170"/>
      <c r="N35" s="170"/>
    </row>
    <row r="36" spans="1:14" ht="13.5" customHeight="1">
      <c r="A36" s="157"/>
      <c r="B36" s="158"/>
      <c r="C36" s="170"/>
      <c r="D36" s="170"/>
      <c r="E36" s="159"/>
      <c r="F36" s="197"/>
      <c r="G36" s="159"/>
      <c r="H36" s="197"/>
      <c r="I36" s="159"/>
      <c r="J36" s="170"/>
      <c r="K36" s="170"/>
      <c r="L36" s="170"/>
      <c r="M36" s="170"/>
      <c r="N36" s="170"/>
    </row>
    <row r="37" spans="1:14" ht="13.5" customHeight="1">
      <c r="A37" s="157"/>
      <c r="B37" s="158"/>
      <c r="C37" s="170"/>
      <c r="D37" s="170"/>
      <c r="E37" s="159"/>
      <c r="F37" s="197"/>
      <c r="G37" s="159"/>
      <c r="H37" s="197"/>
      <c r="I37" s="159"/>
      <c r="J37" s="170"/>
      <c r="K37" s="170"/>
      <c r="L37" s="170"/>
      <c r="M37" s="170"/>
      <c r="N37" s="170"/>
    </row>
    <row r="38" spans="1:14" ht="13.5" customHeight="1">
      <c r="A38" s="157"/>
      <c r="B38" s="158"/>
      <c r="C38" s="170"/>
      <c r="D38" s="170"/>
      <c r="E38" s="159"/>
      <c r="F38" s="197"/>
      <c r="G38" s="159"/>
      <c r="H38" s="197"/>
      <c r="I38" s="159"/>
      <c r="J38" s="170"/>
      <c r="K38" s="170"/>
      <c r="L38" s="170"/>
      <c r="M38" s="170"/>
      <c r="N38" s="170"/>
    </row>
    <row r="39" spans="1:14" ht="13.5" customHeight="1">
      <c r="A39" s="157"/>
      <c r="B39" s="158"/>
      <c r="C39" s="170"/>
      <c r="D39" s="170"/>
      <c r="E39" s="159"/>
      <c r="F39" s="197"/>
      <c r="G39" s="159"/>
      <c r="H39" s="197"/>
      <c r="I39" s="159"/>
      <c r="J39" s="170"/>
      <c r="K39" s="170"/>
      <c r="L39" s="170"/>
      <c r="M39" s="170"/>
      <c r="N39" s="170"/>
    </row>
    <row r="40" spans="1:14" ht="13.5" customHeight="1">
      <c r="A40" s="157"/>
      <c r="B40" s="158"/>
      <c r="C40" s="170"/>
      <c r="D40" s="170"/>
      <c r="E40" s="159"/>
      <c r="F40" s="197"/>
      <c r="G40" s="159"/>
      <c r="H40" s="197"/>
      <c r="I40" s="159"/>
      <c r="J40" s="170"/>
      <c r="K40" s="170"/>
      <c r="L40" s="170"/>
      <c r="M40" s="170"/>
      <c r="N40" s="170"/>
    </row>
    <row r="41" spans="1:14" ht="13.5" customHeight="1">
      <c r="A41" s="157"/>
      <c r="B41" s="158"/>
      <c r="C41" s="170"/>
      <c r="D41" s="170"/>
      <c r="E41" s="159"/>
      <c r="F41" s="197"/>
      <c r="G41" s="159"/>
      <c r="H41" s="197"/>
      <c r="I41" s="159"/>
      <c r="J41" s="170"/>
      <c r="K41" s="170"/>
      <c r="L41" s="170"/>
      <c r="M41" s="170"/>
      <c r="N41" s="170"/>
    </row>
    <row r="42" spans="1:14" ht="13.5" customHeight="1">
      <c r="A42" s="157"/>
      <c r="B42" s="158"/>
      <c r="C42" s="170"/>
      <c r="D42" s="170"/>
      <c r="E42" s="159"/>
      <c r="F42" s="197"/>
      <c r="G42" s="159"/>
      <c r="H42" s="197"/>
      <c r="I42" s="159"/>
      <c r="J42" s="170"/>
      <c r="K42" s="170"/>
      <c r="L42" s="170"/>
      <c r="M42" s="170"/>
      <c r="N42" s="170"/>
    </row>
    <row r="43" spans="1:14" ht="13.5" customHeight="1">
      <c r="A43" s="157"/>
      <c r="B43" s="158"/>
      <c r="C43" s="170"/>
      <c r="D43" s="170"/>
      <c r="E43" s="159"/>
      <c r="F43" s="197"/>
      <c r="G43" s="159"/>
      <c r="H43" s="197"/>
      <c r="I43" s="159"/>
      <c r="J43" s="170"/>
      <c r="K43" s="170"/>
      <c r="L43" s="170"/>
      <c r="M43" s="170"/>
      <c r="N43" s="170"/>
    </row>
    <row r="44" spans="1:14" ht="13.5" customHeight="1">
      <c r="A44" s="157"/>
      <c r="B44" s="158"/>
      <c r="C44" s="170"/>
      <c r="D44" s="170"/>
      <c r="E44" s="159"/>
      <c r="F44" s="197"/>
      <c r="G44" s="159"/>
      <c r="H44" s="197"/>
      <c r="I44" s="159"/>
      <c r="J44" s="170"/>
      <c r="K44" s="170"/>
      <c r="L44" s="170"/>
      <c r="M44" s="170"/>
      <c r="N44" s="170"/>
    </row>
    <row r="45" spans="1:14" ht="13.5" customHeight="1">
      <c r="A45" s="157"/>
      <c r="B45" s="158"/>
      <c r="C45" s="170"/>
      <c r="D45" s="170"/>
      <c r="E45" s="159"/>
      <c r="F45" s="197"/>
      <c r="G45" s="159"/>
      <c r="H45" s="197"/>
      <c r="I45" s="159"/>
      <c r="J45" s="170"/>
      <c r="K45" s="170"/>
      <c r="L45" s="170"/>
      <c r="M45" s="170"/>
      <c r="N45" s="170"/>
    </row>
    <row r="46" spans="1:14" ht="13.5" customHeight="1">
      <c r="A46" s="157"/>
      <c r="B46" s="158"/>
      <c r="C46" s="170"/>
      <c r="D46" s="170"/>
      <c r="E46" s="159"/>
      <c r="F46" s="197"/>
      <c r="G46" s="159"/>
      <c r="H46" s="197"/>
      <c r="I46" s="159"/>
      <c r="J46" s="170"/>
      <c r="K46" s="170"/>
      <c r="L46" s="170"/>
      <c r="M46" s="170"/>
      <c r="N46" s="170"/>
    </row>
    <row r="47" spans="1:14" ht="13.5" customHeight="1">
      <c r="A47" s="157"/>
      <c r="B47" s="158"/>
      <c r="C47" s="170"/>
      <c r="D47" s="170"/>
      <c r="E47" s="159"/>
      <c r="F47" s="197"/>
      <c r="G47" s="159"/>
      <c r="H47" s="197"/>
      <c r="I47" s="159"/>
      <c r="J47" s="170"/>
      <c r="K47" s="170"/>
      <c r="L47" s="170"/>
      <c r="M47" s="170"/>
      <c r="N47" s="170"/>
    </row>
    <row r="48" spans="1:14" ht="13.5" customHeight="1">
      <c r="A48" s="157"/>
      <c r="B48" s="158"/>
      <c r="C48" s="170"/>
      <c r="D48" s="170"/>
      <c r="E48" s="159"/>
      <c r="F48" s="197"/>
      <c r="G48" s="159"/>
      <c r="H48" s="197"/>
      <c r="I48" s="159"/>
      <c r="J48" s="170"/>
      <c r="K48" s="170"/>
      <c r="L48" s="170"/>
      <c r="M48" s="170"/>
      <c r="N48" s="170"/>
    </row>
    <row r="49" spans="1:14" ht="13.5" customHeight="1">
      <c r="A49" s="157"/>
      <c r="B49" s="158"/>
      <c r="C49" s="170"/>
      <c r="D49" s="170"/>
      <c r="E49" s="159"/>
      <c r="F49" s="197"/>
      <c r="G49" s="159"/>
      <c r="H49" s="197"/>
      <c r="I49" s="159"/>
      <c r="J49" s="170"/>
      <c r="K49" s="170"/>
      <c r="L49" s="170"/>
      <c r="M49" s="170"/>
      <c r="N49" s="170"/>
    </row>
    <row r="50" spans="1:14" ht="13.5" customHeight="1">
      <c r="A50" s="157"/>
      <c r="B50" s="158"/>
      <c r="C50" s="170"/>
      <c r="D50" s="170"/>
      <c r="E50" s="159"/>
      <c r="F50" s="197"/>
      <c r="G50" s="159"/>
      <c r="H50" s="197"/>
      <c r="I50" s="159"/>
      <c r="J50" s="170"/>
      <c r="K50" s="170"/>
      <c r="L50" s="170"/>
      <c r="M50" s="170"/>
      <c r="N50" s="170"/>
    </row>
    <row r="51" spans="1:14" ht="13.5" customHeight="1">
      <c r="A51" s="157"/>
      <c r="B51" s="158"/>
      <c r="C51" s="170"/>
      <c r="D51" s="170"/>
      <c r="E51" s="159"/>
      <c r="F51" s="197"/>
      <c r="G51" s="159"/>
      <c r="H51" s="197"/>
      <c r="I51" s="159"/>
      <c r="J51" s="170"/>
      <c r="K51" s="170"/>
      <c r="L51" s="170"/>
      <c r="M51" s="170"/>
      <c r="N51" s="170"/>
    </row>
    <row r="52" spans="1:14" ht="13.5" customHeight="1">
      <c r="A52" s="157"/>
      <c r="B52" s="158"/>
      <c r="C52" s="170"/>
      <c r="D52" s="170"/>
      <c r="E52" s="159"/>
      <c r="F52" s="197"/>
      <c r="G52" s="159"/>
      <c r="H52" s="197"/>
      <c r="I52" s="159"/>
      <c r="J52" s="170"/>
      <c r="K52" s="170"/>
      <c r="L52" s="170"/>
      <c r="M52" s="170"/>
      <c r="N52" s="170"/>
    </row>
    <row r="53" spans="1:14" ht="13.5" customHeight="1">
      <c r="A53" s="157"/>
      <c r="B53" s="158"/>
      <c r="C53" s="170"/>
      <c r="D53" s="170"/>
      <c r="E53" s="159"/>
      <c r="F53" s="197"/>
      <c r="G53" s="159"/>
      <c r="H53" s="197"/>
      <c r="I53" s="159"/>
      <c r="J53" s="170"/>
      <c r="K53" s="170"/>
      <c r="L53" s="170"/>
      <c r="M53" s="170"/>
      <c r="N53" s="170"/>
    </row>
    <row r="54" spans="1:14" ht="13.5" customHeight="1">
      <c r="A54" s="157"/>
      <c r="B54" s="158"/>
      <c r="C54" s="170"/>
      <c r="D54" s="170"/>
      <c r="E54" s="159"/>
      <c r="F54" s="197"/>
      <c r="G54" s="159"/>
      <c r="H54" s="197"/>
      <c r="I54" s="159"/>
      <c r="J54" s="170"/>
      <c r="K54" s="170"/>
      <c r="L54" s="170"/>
      <c r="M54" s="170"/>
      <c r="N54" s="170"/>
    </row>
    <row r="55" spans="1:14" ht="13.5" customHeight="1">
      <c r="A55" s="157"/>
      <c r="B55" s="158"/>
      <c r="C55" s="170"/>
      <c r="D55" s="170"/>
      <c r="E55" s="159"/>
      <c r="F55" s="197"/>
      <c r="G55" s="159"/>
      <c r="H55" s="197"/>
      <c r="I55" s="159"/>
      <c r="J55" s="170"/>
      <c r="K55" s="170"/>
      <c r="L55" s="170"/>
      <c r="M55" s="170"/>
      <c r="N55" s="170"/>
    </row>
    <row r="56" spans="1:14" ht="13.5" customHeight="1">
      <c r="A56" s="157"/>
      <c r="B56" s="158"/>
      <c r="C56" s="170"/>
      <c r="D56" s="170"/>
      <c r="E56" s="159"/>
      <c r="F56" s="197"/>
      <c r="G56" s="159"/>
      <c r="H56" s="197"/>
      <c r="I56" s="159"/>
      <c r="J56" s="170"/>
      <c r="K56" s="170"/>
      <c r="L56" s="170"/>
      <c r="M56" s="170"/>
      <c r="N56" s="170"/>
    </row>
    <row r="57" spans="1:14" ht="13.5" customHeight="1">
      <c r="A57" s="157"/>
      <c r="B57" s="158"/>
      <c r="C57" s="170"/>
      <c r="D57" s="170"/>
      <c r="E57" s="159"/>
      <c r="F57" s="197"/>
      <c r="G57" s="159"/>
      <c r="H57" s="197"/>
      <c r="I57" s="159"/>
      <c r="J57" s="170"/>
      <c r="K57" s="170"/>
      <c r="L57" s="170"/>
      <c r="M57" s="170"/>
      <c r="N57" s="170"/>
    </row>
    <row r="58" spans="1:14" ht="13.5" customHeight="1">
      <c r="A58" s="157"/>
      <c r="B58" s="158"/>
      <c r="C58" s="170"/>
      <c r="D58" s="170"/>
      <c r="E58" s="159"/>
      <c r="F58" s="197"/>
      <c r="G58" s="159"/>
      <c r="H58" s="197"/>
      <c r="I58" s="159"/>
      <c r="J58" s="170"/>
      <c r="K58" s="170"/>
      <c r="L58" s="170"/>
      <c r="M58" s="170"/>
      <c r="N58" s="170"/>
    </row>
    <row r="59" spans="1:14" ht="13.5" customHeight="1">
      <c r="A59" s="157"/>
      <c r="B59" s="158"/>
      <c r="C59" s="170"/>
      <c r="D59" s="170"/>
      <c r="E59" s="159"/>
      <c r="F59" s="197"/>
      <c r="G59" s="159"/>
      <c r="H59" s="197"/>
      <c r="I59" s="159"/>
      <c r="J59" s="170"/>
      <c r="K59" s="170"/>
      <c r="L59" s="170"/>
      <c r="M59" s="170"/>
      <c r="N59" s="170"/>
    </row>
    <row r="60" spans="1:14" ht="13.5" customHeight="1">
      <c r="A60" s="157"/>
      <c r="B60" s="158"/>
      <c r="C60" s="170"/>
      <c r="D60" s="170"/>
      <c r="E60" s="159"/>
      <c r="F60" s="197"/>
      <c r="G60" s="159"/>
      <c r="H60" s="197"/>
      <c r="I60" s="159"/>
      <c r="J60" s="170"/>
      <c r="K60" s="170"/>
      <c r="L60" s="170"/>
      <c r="M60" s="170"/>
      <c r="N60" s="170"/>
    </row>
    <row r="61" spans="1:14" ht="13.5" customHeight="1">
      <c r="A61" s="157"/>
      <c r="B61" s="158"/>
      <c r="C61" s="170"/>
      <c r="D61" s="170"/>
      <c r="E61" s="159"/>
      <c r="F61" s="197"/>
      <c r="G61" s="159"/>
      <c r="H61" s="197"/>
      <c r="I61" s="159"/>
      <c r="J61" s="170"/>
      <c r="K61" s="170"/>
      <c r="L61" s="170"/>
      <c r="M61" s="170"/>
      <c r="N61" s="170"/>
    </row>
    <row r="62" spans="1:14" ht="13.5" customHeight="1">
      <c r="A62" s="157"/>
      <c r="B62" s="158"/>
      <c r="C62" s="170"/>
      <c r="D62" s="170"/>
      <c r="E62" s="159"/>
      <c r="F62" s="197"/>
      <c r="G62" s="159"/>
      <c r="H62" s="197"/>
      <c r="I62" s="159"/>
      <c r="J62" s="170"/>
      <c r="K62" s="170"/>
      <c r="L62" s="170"/>
      <c r="M62" s="170"/>
      <c r="N62" s="170"/>
    </row>
    <row r="63" spans="1:14" ht="13.5" customHeight="1">
      <c r="A63" s="157"/>
      <c r="B63" s="158"/>
      <c r="C63" s="170"/>
      <c r="D63" s="170"/>
      <c r="E63" s="159"/>
      <c r="F63" s="197"/>
      <c r="G63" s="159"/>
      <c r="H63" s="197"/>
      <c r="I63" s="159"/>
      <c r="J63" s="170"/>
      <c r="K63" s="170"/>
      <c r="L63" s="170"/>
      <c r="M63" s="170"/>
      <c r="N63" s="170"/>
    </row>
    <row r="64" spans="1:14" ht="13.5" customHeight="1">
      <c r="A64" s="157"/>
      <c r="B64" s="158"/>
      <c r="C64" s="170"/>
      <c r="D64" s="170"/>
      <c r="E64" s="159"/>
      <c r="F64" s="197"/>
      <c r="G64" s="159"/>
      <c r="H64" s="197"/>
      <c r="I64" s="159"/>
      <c r="J64" s="170"/>
      <c r="K64" s="170"/>
      <c r="L64" s="170"/>
      <c r="M64" s="170"/>
      <c r="N64" s="170"/>
    </row>
    <row r="65" spans="1:14" ht="13.5" customHeight="1">
      <c r="A65" s="157"/>
      <c r="B65" s="158"/>
      <c r="C65" s="170"/>
      <c r="D65" s="170"/>
      <c r="E65" s="159"/>
      <c r="F65" s="197"/>
      <c r="G65" s="159"/>
      <c r="H65" s="197"/>
      <c r="I65" s="159"/>
      <c r="J65" s="170"/>
      <c r="K65" s="170"/>
      <c r="L65" s="170"/>
      <c r="M65" s="170"/>
      <c r="N65" s="170"/>
    </row>
    <row r="66" spans="1:14" ht="13.5" customHeight="1">
      <c r="A66" s="157"/>
      <c r="B66" s="158"/>
      <c r="C66" s="170"/>
      <c r="D66" s="173"/>
      <c r="E66" s="159"/>
      <c r="F66" s="198"/>
      <c r="G66" s="199"/>
      <c r="H66" s="198"/>
      <c r="I66" s="199"/>
      <c r="J66" s="170"/>
      <c r="K66" s="170"/>
      <c r="L66" s="170"/>
      <c r="M66" s="170"/>
      <c r="N66" s="170"/>
    </row>
    <row r="67" spans="1:14" ht="13.5" customHeight="1">
      <c r="A67" s="157"/>
      <c r="B67" s="158"/>
      <c r="C67" s="170"/>
      <c r="D67" s="170"/>
      <c r="E67" s="159"/>
      <c r="F67" s="197"/>
      <c r="G67" s="159"/>
      <c r="H67" s="197"/>
      <c r="I67" s="159"/>
      <c r="J67" s="170"/>
      <c r="K67" s="170"/>
      <c r="L67" s="170"/>
      <c r="M67" s="170"/>
      <c r="N67" s="170"/>
    </row>
    <row r="68" spans="1:14" ht="13.5">
      <c r="A68" s="157"/>
      <c r="B68" s="158"/>
      <c r="C68" s="170"/>
      <c r="D68" s="170"/>
      <c r="E68" s="159"/>
      <c r="F68" s="197"/>
      <c r="G68" s="159"/>
      <c r="H68" s="197"/>
      <c r="I68" s="159"/>
      <c r="J68" s="170"/>
      <c r="K68" s="170"/>
      <c r="L68" s="170"/>
      <c r="M68" s="170"/>
      <c r="N68" s="170"/>
    </row>
    <row r="69" spans="1:14" ht="13.5">
      <c r="A69" s="157"/>
      <c r="B69" s="158"/>
      <c r="C69" s="170"/>
      <c r="D69" s="170"/>
      <c r="E69" s="159"/>
      <c r="F69" s="197"/>
      <c r="G69" s="159"/>
      <c r="H69" s="197"/>
      <c r="I69" s="159"/>
      <c r="J69" s="170"/>
      <c r="K69" s="170"/>
      <c r="L69" s="170"/>
      <c r="M69" s="170"/>
      <c r="N69" s="170"/>
    </row>
    <row r="70" spans="1:14" ht="13.5" customHeight="1">
      <c r="A70" s="157"/>
      <c r="B70" s="158"/>
      <c r="C70" s="170"/>
      <c r="D70" s="170"/>
      <c r="E70" s="159"/>
      <c r="F70" s="197"/>
      <c r="G70" s="159"/>
      <c r="H70" s="197"/>
      <c r="I70" s="159"/>
      <c r="J70" s="170"/>
      <c r="K70" s="170"/>
      <c r="L70" s="170"/>
      <c r="M70" s="170"/>
      <c r="N70" s="170"/>
    </row>
    <row r="71" spans="1:14" ht="13.5" customHeight="1">
      <c r="A71" s="157"/>
      <c r="B71" s="158"/>
      <c r="C71" s="170"/>
      <c r="D71" s="170"/>
      <c r="E71" s="159"/>
      <c r="F71" s="197"/>
      <c r="G71" s="159"/>
      <c r="H71" s="197"/>
      <c r="I71" s="159"/>
      <c r="J71" s="170"/>
      <c r="K71" s="170"/>
      <c r="L71" s="170"/>
      <c r="M71" s="170"/>
      <c r="N71" s="170"/>
    </row>
    <row r="72" spans="1:14" ht="13.5" customHeight="1">
      <c r="A72" s="157"/>
      <c r="B72" s="158"/>
      <c r="C72" s="170"/>
      <c r="D72" s="170"/>
      <c r="E72" s="159"/>
      <c r="F72" s="197"/>
      <c r="G72" s="159"/>
      <c r="H72" s="197"/>
      <c r="I72" s="159"/>
      <c r="J72" s="170"/>
      <c r="K72" s="170"/>
      <c r="L72" s="170"/>
      <c r="M72" s="170"/>
      <c r="N72" s="170"/>
    </row>
    <row r="73" spans="1:14" ht="13.5" customHeight="1">
      <c r="A73" s="157"/>
      <c r="B73" s="158"/>
      <c r="C73" s="170"/>
      <c r="D73" s="170"/>
      <c r="E73" s="159"/>
      <c r="F73" s="197"/>
      <c r="G73" s="159"/>
      <c r="H73" s="197"/>
      <c r="I73" s="159"/>
      <c r="J73" s="170"/>
      <c r="K73" s="170"/>
      <c r="L73" s="170"/>
      <c r="M73" s="170"/>
      <c r="N73" s="170"/>
    </row>
    <row r="74" spans="1:14" ht="13.5" customHeight="1">
      <c r="A74" s="157"/>
      <c r="B74" s="158"/>
      <c r="C74" s="170"/>
      <c r="D74" s="170"/>
      <c r="E74" s="159"/>
      <c r="F74" s="197"/>
      <c r="G74" s="159"/>
      <c r="H74" s="197"/>
      <c r="I74" s="159"/>
      <c r="J74" s="170"/>
      <c r="K74" s="170"/>
      <c r="L74" s="170"/>
      <c r="M74" s="170"/>
      <c r="N74" s="170"/>
    </row>
    <row r="75" spans="1:14" ht="13.5" customHeight="1">
      <c r="A75" s="157"/>
      <c r="B75" s="158"/>
      <c r="C75" s="170"/>
      <c r="D75" s="170"/>
      <c r="E75" s="159"/>
      <c r="F75" s="197"/>
      <c r="G75" s="159"/>
      <c r="H75" s="197"/>
      <c r="I75" s="159"/>
      <c r="J75" s="170"/>
      <c r="K75" s="170"/>
      <c r="L75" s="170"/>
      <c r="M75" s="170"/>
      <c r="N75" s="170"/>
    </row>
    <row r="76" spans="1:14" ht="13.5" customHeight="1">
      <c r="A76" s="157"/>
      <c r="B76" s="158"/>
      <c r="C76" s="170"/>
      <c r="D76" s="170"/>
      <c r="E76" s="159"/>
      <c r="F76" s="197"/>
      <c r="G76" s="159"/>
      <c r="H76" s="197"/>
      <c r="I76" s="159"/>
      <c r="J76" s="170"/>
      <c r="K76" s="170"/>
      <c r="L76" s="170"/>
      <c r="M76" s="170"/>
      <c r="N76" s="170"/>
    </row>
    <row r="77" spans="1:14" ht="13.5" customHeight="1">
      <c r="A77" s="157"/>
      <c r="B77" s="158"/>
      <c r="C77" s="170"/>
      <c r="D77" s="170"/>
      <c r="E77" s="159"/>
      <c r="F77" s="197"/>
      <c r="G77" s="159"/>
      <c r="H77" s="197"/>
      <c r="I77" s="159"/>
      <c r="J77" s="170"/>
      <c r="K77" s="170"/>
      <c r="L77" s="170"/>
      <c r="M77" s="170"/>
      <c r="N77" s="170"/>
    </row>
    <row r="78" spans="1:14" ht="13.5" customHeight="1">
      <c r="A78" s="157"/>
      <c r="B78" s="158"/>
      <c r="C78" s="170"/>
      <c r="D78" s="170"/>
      <c r="E78" s="159"/>
      <c r="F78" s="197"/>
      <c r="G78" s="159"/>
      <c r="H78" s="197"/>
      <c r="I78" s="159"/>
      <c r="J78" s="170"/>
      <c r="K78" s="170"/>
      <c r="L78" s="170"/>
      <c r="M78" s="170"/>
      <c r="N78" s="170"/>
    </row>
    <row r="79" spans="1:14" ht="13.5" customHeight="1">
      <c r="A79" s="157"/>
      <c r="B79" s="158"/>
      <c r="C79" s="170"/>
      <c r="D79" s="170"/>
      <c r="E79" s="159"/>
      <c r="F79" s="197"/>
      <c r="G79" s="159"/>
      <c r="H79" s="197"/>
      <c r="I79" s="159"/>
      <c r="J79" s="170"/>
      <c r="K79" s="170"/>
      <c r="L79" s="170"/>
      <c r="M79" s="170"/>
      <c r="N79" s="170"/>
    </row>
    <row r="80" spans="1:14" ht="13.5" customHeight="1">
      <c r="A80" s="157"/>
      <c r="B80" s="158"/>
      <c r="C80" s="170"/>
      <c r="D80" s="170"/>
      <c r="E80" s="159"/>
      <c r="F80" s="197"/>
      <c r="G80" s="159"/>
      <c r="H80" s="197"/>
      <c r="I80" s="159"/>
      <c r="J80" s="170"/>
      <c r="K80" s="170"/>
      <c r="L80" s="170"/>
      <c r="M80" s="170"/>
      <c r="N80" s="170"/>
    </row>
    <row r="81" spans="1:14" ht="13.5" customHeight="1">
      <c r="A81" s="157"/>
      <c r="B81" s="158"/>
      <c r="C81" s="170"/>
      <c r="D81" s="170"/>
      <c r="E81" s="159"/>
      <c r="F81" s="197"/>
      <c r="G81" s="159"/>
      <c r="H81" s="197"/>
      <c r="I81" s="159"/>
      <c r="J81" s="170"/>
      <c r="K81" s="170"/>
      <c r="L81" s="170"/>
      <c r="M81" s="170"/>
      <c r="N81" s="170"/>
    </row>
    <row r="82" spans="1:14" ht="13.5" customHeight="1">
      <c r="A82" s="157"/>
      <c r="B82" s="158"/>
      <c r="C82" s="170"/>
      <c r="D82" s="170"/>
      <c r="E82" s="159"/>
      <c r="F82" s="197"/>
      <c r="G82" s="159"/>
      <c r="H82" s="197"/>
      <c r="I82" s="159"/>
      <c r="J82" s="170"/>
      <c r="K82" s="170"/>
      <c r="L82" s="170"/>
      <c r="M82" s="170"/>
      <c r="N82" s="170"/>
    </row>
    <row r="83" spans="1:14" ht="13.5" customHeight="1">
      <c r="A83" s="157"/>
      <c r="B83" s="158"/>
      <c r="C83" s="170"/>
      <c r="D83" s="170"/>
      <c r="E83" s="159"/>
      <c r="F83" s="197"/>
      <c r="G83" s="159"/>
      <c r="H83" s="197"/>
      <c r="I83" s="159"/>
      <c r="J83" s="170"/>
      <c r="K83" s="170"/>
      <c r="L83" s="170"/>
      <c r="M83" s="170"/>
      <c r="N83" s="170"/>
    </row>
    <row r="84" spans="1:14" ht="13.5" customHeight="1">
      <c r="A84" s="157"/>
      <c r="B84" s="158"/>
      <c r="C84" s="170"/>
      <c r="D84" s="170"/>
      <c r="E84" s="159"/>
      <c r="F84" s="197"/>
      <c r="G84" s="159"/>
      <c r="H84" s="197"/>
      <c r="I84" s="159"/>
      <c r="J84" s="170"/>
      <c r="K84" s="170"/>
      <c r="L84" s="170"/>
      <c r="M84" s="170"/>
      <c r="N84" s="170"/>
    </row>
    <row r="85" spans="1:14" ht="13.5" customHeight="1">
      <c r="A85" s="157"/>
      <c r="B85" s="158"/>
      <c r="C85" s="170"/>
      <c r="D85" s="170"/>
      <c r="E85" s="159"/>
      <c r="F85" s="197"/>
      <c r="G85" s="159"/>
      <c r="H85" s="197"/>
      <c r="I85" s="159"/>
      <c r="J85" s="170"/>
      <c r="K85" s="170"/>
      <c r="L85" s="170"/>
      <c r="M85" s="170"/>
      <c r="N85" s="170"/>
    </row>
    <row r="86" spans="1:14" ht="13.5" customHeight="1">
      <c r="A86" s="157"/>
      <c r="B86" s="158"/>
      <c r="C86" s="170"/>
      <c r="D86" s="170"/>
      <c r="E86" s="159"/>
      <c r="F86" s="197"/>
      <c r="G86" s="159"/>
      <c r="H86" s="197"/>
      <c r="I86" s="159"/>
      <c r="J86" s="170"/>
      <c r="K86" s="170"/>
      <c r="L86" s="170"/>
      <c r="M86" s="170"/>
      <c r="N86" s="170"/>
    </row>
    <row r="87" spans="1:14" ht="13.5" customHeight="1">
      <c r="A87" s="157"/>
      <c r="B87" s="158"/>
      <c r="C87" s="170"/>
      <c r="D87" s="170"/>
      <c r="E87" s="159"/>
      <c r="F87" s="197"/>
      <c r="G87" s="159"/>
      <c r="H87" s="197"/>
      <c r="I87" s="159"/>
      <c r="J87" s="170"/>
      <c r="K87" s="170"/>
      <c r="L87" s="170"/>
      <c r="M87" s="170"/>
      <c r="N87" s="170"/>
    </row>
    <row r="88" spans="1:14" ht="13.5" customHeight="1">
      <c r="A88" s="157"/>
      <c r="B88" s="158"/>
      <c r="C88" s="170"/>
      <c r="D88" s="170"/>
      <c r="E88" s="159"/>
      <c r="F88" s="197"/>
      <c r="G88" s="159"/>
      <c r="H88" s="197"/>
      <c r="I88" s="159"/>
      <c r="J88" s="170"/>
      <c r="K88" s="170"/>
      <c r="L88" s="170"/>
      <c r="M88" s="170"/>
      <c r="N88" s="170"/>
    </row>
    <row r="89" spans="1:14" ht="13.5" customHeight="1">
      <c r="A89" s="157"/>
      <c r="B89" s="158"/>
      <c r="C89" s="170"/>
      <c r="D89" s="170"/>
      <c r="E89" s="159"/>
      <c r="F89" s="197"/>
      <c r="G89" s="159"/>
      <c r="H89" s="197"/>
      <c r="I89" s="159"/>
      <c r="J89" s="170"/>
      <c r="K89" s="170"/>
      <c r="L89" s="170"/>
      <c r="M89" s="170"/>
      <c r="N89" s="170"/>
    </row>
    <row r="90" spans="1:14" ht="13.5" customHeight="1">
      <c r="A90" s="157"/>
      <c r="B90" s="158"/>
      <c r="C90" s="170"/>
      <c r="D90" s="170"/>
      <c r="E90" s="159"/>
      <c r="F90" s="197"/>
      <c r="G90" s="159"/>
      <c r="H90" s="197"/>
      <c r="I90" s="159"/>
      <c r="J90" s="170"/>
      <c r="K90" s="170"/>
      <c r="L90" s="170"/>
      <c r="M90" s="170"/>
      <c r="N90" s="170"/>
    </row>
    <row r="91" spans="1:14" ht="13.5" customHeight="1">
      <c r="A91" s="157"/>
      <c r="B91" s="158"/>
      <c r="C91" s="170"/>
      <c r="D91" s="170"/>
      <c r="E91" s="159"/>
      <c r="F91" s="197"/>
      <c r="G91" s="159"/>
      <c r="H91" s="197"/>
      <c r="I91" s="159"/>
      <c r="J91" s="170"/>
      <c r="K91" s="170"/>
      <c r="L91" s="170"/>
      <c r="M91" s="170"/>
      <c r="N91" s="170"/>
    </row>
    <row r="92" spans="1:14" ht="13.5" customHeight="1">
      <c r="A92" s="157"/>
      <c r="B92" s="158"/>
      <c r="C92" s="170"/>
      <c r="D92" s="170"/>
      <c r="E92" s="159"/>
      <c r="F92" s="197"/>
      <c r="G92" s="159"/>
      <c r="H92" s="197"/>
      <c r="I92" s="159"/>
      <c r="J92" s="170"/>
      <c r="K92" s="170"/>
      <c r="L92" s="170"/>
      <c r="M92" s="170"/>
      <c r="N92" s="170"/>
    </row>
    <row r="93" spans="1:14" ht="13.5" customHeight="1">
      <c r="A93" s="157"/>
      <c r="B93" s="158"/>
      <c r="C93" s="170"/>
      <c r="D93" s="170"/>
      <c r="E93" s="159"/>
      <c r="F93" s="197"/>
      <c r="G93" s="159"/>
      <c r="H93" s="197"/>
      <c r="I93" s="159"/>
      <c r="J93" s="170"/>
      <c r="K93" s="170"/>
      <c r="L93" s="170"/>
      <c r="M93" s="170"/>
      <c r="N93" s="173"/>
    </row>
    <row r="94" spans="1:14" ht="13.5" customHeight="1">
      <c r="A94" s="157"/>
      <c r="B94" s="158"/>
      <c r="C94" s="170"/>
      <c r="D94" s="170"/>
      <c r="E94" s="159"/>
      <c r="F94" s="197"/>
      <c r="G94" s="159"/>
      <c r="H94" s="197"/>
      <c r="I94" s="159"/>
      <c r="J94" s="170"/>
      <c r="K94" s="170"/>
      <c r="L94" s="170"/>
      <c r="M94" s="170"/>
      <c r="N94" s="170"/>
    </row>
    <row r="95" spans="1:14" ht="13.5" customHeight="1">
      <c r="A95" s="157"/>
      <c r="B95" s="158"/>
      <c r="C95" s="170"/>
      <c r="D95" s="170"/>
      <c r="E95" s="159"/>
      <c r="F95" s="197"/>
      <c r="G95" s="159"/>
      <c r="H95" s="197"/>
      <c r="I95" s="159"/>
      <c r="J95" s="170"/>
      <c r="K95" s="170"/>
      <c r="L95" s="170"/>
      <c r="M95" s="170"/>
      <c r="N95" s="170"/>
    </row>
    <row r="96" spans="1:14" ht="13.5" customHeight="1">
      <c r="A96" s="157"/>
      <c r="B96" s="158"/>
      <c r="C96" s="170"/>
      <c r="D96" s="170"/>
      <c r="E96" s="159"/>
      <c r="F96" s="197"/>
      <c r="G96" s="159"/>
      <c r="H96" s="197"/>
      <c r="I96" s="159"/>
      <c r="J96" s="170"/>
      <c r="K96" s="170"/>
      <c r="L96" s="170"/>
      <c r="M96" s="170"/>
      <c r="N96" s="170"/>
    </row>
    <row r="97" spans="1:14" ht="13.5" customHeight="1">
      <c r="A97" s="157"/>
      <c r="B97" s="158"/>
      <c r="C97" s="170"/>
      <c r="D97" s="170"/>
      <c r="E97" s="159"/>
      <c r="F97" s="197"/>
      <c r="G97" s="159"/>
      <c r="H97" s="197"/>
      <c r="I97" s="159"/>
      <c r="J97" s="170"/>
      <c r="K97" s="170"/>
      <c r="L97" s="170"/>
      <c r="M97" s="170"/>
      <c r="N97" s="170"/>
    </row>
    <row r="98" spans="1:14" ht="13.5" customHeight="1">
      <c r="A98" s="157"/>
      <c r="B98" s="158"/>
      <c r="C98" s="170"/>
      <c r="D98" s="170"/>
      <c r="E98" s="159"/>
      <c r="F98" s="197"/>
      <c r="G98" s="159"/>
      <c r="H98" s="197"/>
      <c r="I98" s="159"/>
      <c r="J98" s="170"/>
      <c r="K98" s="170"/>
      <c r="L98" s="170"/>
      <c r="M98" s="170"/>
      <c r="N98" s="170"/>
    </row>
    <row r="99" spans="1:14" ht="13.5" customHeight="1">
      <c r="A99" s="157"/>
      <c r="B99" s="158"/>
      <c r="C99" s="170"/>
      <c r="D99" s="170"/>
      <c r="E99" s="159"/>
      <c r="F99" s="197"/>
      <c r="G99" s="159"/>
      <c r="H99" s="197"/>
      <c r="I99" s="159"/>
      <c r="J99" s="170"/>
      <c r="K99" s="170"/>
      <c r="L99" s="170"/>
      <c r="M99" s="170"/>
      <c r="N99" s="170"/>
    </row>
    <row r="100" spans="1:14" ht="13.5" customHeight="1">
      <c r="A100" s="157"/>
      <c r="B100" s="158"/>
      <c r="C100" s="170"/>
      <c r="D100" s="170"/>
      <c r="E100" s="159"/>
      <c r="F100" s="197"/>
      <c r="G100" s="159"/>
      <c r="H100" s="197"/>
      <c r="I100" s="159"/>
      <c r="J100" s="170"/>
      <c r="K100" s="170"/>
      <c r="L100" s="170"/>
      <c r="M100" s="170"/>
      <c r="N100" s="170"/>
    </row>
    <row r="101" spans="1:14" ht="13.5" customHeight="1">
      <c r="A101" s="157"/>
      <c r="B101" s="158"/>
      <c r="C101" s="170"/>
      <c r="D101" s="170"/>
      <c r="E101" s="159"/>
      <c r="F101" s="197"/>
      <c r="G101" s="159"/>
      <c r="H101" s="197"/>
      <c r="I101" s="159"/>
      <c r="J101" s="170"/>
      <c r="K101" s="170"/>
      <c r="L101" s="170"/>
      <c r="M101" s="170"/>
      <c r="N101" s="170"/>
    </row>
    <row r="102" spans="1:14" ht="13.5" customHeight="1">
      <c r="A102" s="157"/>
      <c r="B102" s="160"/>
      <c r="C102" s="170"/>
      <c r="D102" s="170"/>
      <c r="E102" s="159"/>
      <c r="F102" s="197"/>
      <c r="G102" s="159"/>
      <c r="H102" s="197"/>
      <c r="I102" s="159"/>
      <c r="J102" s="170"/>
      <c r="K102" s="170"/>
      <c r="L102" s="170"/>
      <c r="M102" s="170"/>
      <c r="N102" s="170"/>
    </row>
    <row r="103" spans="1:14" ht="13.5" customHeight="1">
      <c r="A103" s="157"/>
      <c r="B103" s="158"/>
      <c r="C103" s="170"/>
      <c r="D103" s="170"/>
      <c r="E103" s="159"/>
      <c r="F103" s="197"/>
      <c r="G103" s="159"/>
      <c r="H103" s="197"/>
      <c r="I103" s="159"/>
      <c r="J103" s="170"/>
      <c r="K103" s="170"/>
      <c r="L103" s="170"/>
      <c r="M103" s="170"/>
      <c r="N103" s="170"/>
    </row>
    <row r="104" spans="1:14" ht="13.5" customHeight="1">
      <c r="A104" s="157"/>
      <c r="B104" s="158"/>
      <c r="C104" s="170"/>
      <c r="D104" s="170"/>
      <c r="E104" s="159"/>
      <c r="F104" s="197"/>
      <c r="G104" s="159"/>
      <c r="H104" s="197"/>
      <c r="I104" s="159"/>
      <c r="J104" s="170"/>
      <c r="K104" s="170"/>
      <c r="L104" s="170"/>
      <c r="M104" s="170"/>
      <c r="N104" s="170"/>
    </row>
    <row r="105" spans="1:14" ht="13.5" customHeight="1">
      <c r="A105" s="157"/>
      <c r="B105" s="158"/>
      <c r="C105" s="170"/>
      <c r="D105" s="173"/>
      <c r="E105" s="199"/>
      <c r="F105" s="198"/>
      <c r="G105" s="199"/>
      <c r="H105" s="198"/>
      <c r="I105" s="199"/>
      <c r="J105" s="170"/>
      <c r="K105" s="170"/>
      <c r="L105" s="170"/>
      <c r="M105" s="170"/>
      <c r="N105" s="170"/>
    </row>
    <row r="106" spans="1:14" ht="13.5" customHeight="1">
      <c r="A106" s="157"/>
      <c r="B106" s="158"/>
      <c r="C106" s="170"/>
      <c r="D106" s="170"/>
      <c r="E106" s="159"/>
      <c r="F106" s="197"/>
      <c r="G106" s="159"/>
      <c r="H106" s="197"/>
      <c r="I106" s="159"/>
      <c r="J106" s="170"/>
      <c r="K106" s="170"/>
      <c r="L106" s="170"/>
      <c r="M106" s="170"/>
      <c r="N106" s="170"/>
    </row>
    <row r="107" spans="1:14" ht="13.5" customHeight="1">
      <c r="A107" s="157"/>
      <c r="B107" s="158"/>
      <c r="C107" s="170"/>
      <c r="D107" s="170"/>
      <c r="E107" s="159"/>
      <c r="F107" s="197"/>
      <c r="G107" s="159"/>
      <c r="H107" s="197"/>
      <c r="I107" s="159"/>
      <c r="J107" s="170"/>
      <c r="K107" s="170"/>
      <c r="L107" s="170"/>
      <c r="M107" s="170"/>
      <c r="N107" s="170"/>
    </row>
    <row r="108" spans="1:14" ht="13.5" customHeight="1">
      <c r="A108" s="157"/>
      <c r="B108" s="158"/>
      <c r="C108" s="170"/>
      <c r="D108" s="170"/>
      <c r="E108" s="159"/>
      <c r="F108" s="197"/>
      <c r="G108" s="159"/>
      <c r="H108" s="197"/>
      <c r="I108" s="159"/>
      <c r="J108" s="170"/>
      <c r="K108" s="170"/>
      <c r="L108" s="170"/>
      <c r="M108" s="170"/>
      <c r="N108" s="170"/>
    </row>
    <row r="109" spans="1:14" ht="13.5" customHeight="1">
      <c r="A109" s="175"/>
      <c r="B109" s="176"/>
      <c r="C109" s="170"/>
      <c r="D109" s="170"/>
      <c r="E109" s="159"/>
      <c r="F109" s="197"/>
      <c r="G109" s="159"/>
      <c r="H109" s="197"/>
      <c r="I109" s="159"/>
      <c r="J109" s="170"/>
      <c r="K109" s="170"/>
      <c r="L109" s="170"/>
      <c r="M109" s="170"/>
      <c r="N109" s="170"/>
    </row>
    <row r="110" spans="1:14" ht="13.5">
      <c r="A110" s="175"/>
      <c r="B110" s="176"/>
      <c r="C110" s="170"/>
      <c r="D110" s="170"/>
      <c r="E110" s="159"/>
      <c r="F110" s="197"/>
      <c r="G110" s="159"/>
      <c r="H110" s="197"/>
      <c r="I110" s="159"/>
      <c r="J110" s="170"/>
      <c r="K110" s="170"/>
      <c r="L110" s="170"/>
      <c r="M110" s="170"/>
      <c r="N110" s="170"/>
    </row>
    <row r="111" spans="1:14" ht="13.5" customHeight="1">
      <c r="A111" s="91"/>
      <c r="B111" s="91"/>
      <c r="C111" s="200"/>
      <c r="D111" s="200"/>
      <c r="E111" s="201"/>
      <c r="F111" s="200"/>
      <c r="G111" s="201"/>
      <c r="H111" s="200"/>
      <c r="I111" s="201"/>
      <c r="J111" s="200"/>
      <c r="K111" s="200"/>
      <c r="L111" s="200"/>
      <c r="M111" s="200"/>
      <c r="N111" s="200"/>
    </row>
    <row r="112" spans="1:14" ht="13.5" customHeight="1">
      <c r="A112" s="96"/>
      <c r="B112" s="96"/>
      <c r="C112" s="173"/>
      <c r="D112" s="173"/>
      <c r="E112" s="199"/>
      <c r="F112" s="173"/>
      <c r="G112" s="199"/>
      <c r="H112" s="173"/>
      <c r="I112" s="199"/>
      <c r="J112" s="173"/>
      <c r="K112" s="173"/>
      <c r="L112" s="173"/>
      <c r="M112" s="173"/>
      <c r="N112" s="173"/>
    </row>
    <row r="113" spans="1:14" ht="13.5" customHeight="1">
      <c r="A113" s="96"/>
      <c r="B113" s="96"/>
      <c r="C113" s="173"/>
      <c r="D113" s="173"/>
      <c r="E113" s="199"/>
      <c r="F113" s="173"/>
      <c r="G113" s="199"/>
      <c r="H113" s="173"/>
      <c r="I113" s="199"/>
      <c r="J113" s="173"/>
      <c r="K113" s="173"/>
      <c r="L113" s="173"/>
      <c r="M113" s="173"/>
      <c r="N113" s="173"/>
    </row>
    <row r="114" spans="1:14" ht="13.5" customHeight="1">
      <c r="A114" s="96"/>
      <c r="B114" s="96"/>
      <c r="C114" s="173"/>
      <c r="D114" s="173"/>
      <c r="E114" s="199"/>
      <c r="F114" s="173"/>
      <c r="G114" s="199"/>
      <c r="H114" s="173"/>
      <c r="I114" s="199"/>
      <c r="J114" s="173"/>
      <c r="K114" s="173"/>
      <c r="L114" s="173"/>
      <c r="M114" s="173"/>
      <c r="N114" s="173"/>
    </row>
    <row r="115" spans="1:14" ht="13.5" customHeight="1">
      <c r="A115" s="96"/>
      <c r="B115" s="96"/>
      <c r="C115" s="173"/>
      <c r="D115" s="173"/>
      <c r="E115" s="199"/>
      <c r="F115" s="173"/>
      <c r="G115" s="199"/>
      <c r="H115" s="173"/>
      <c r="I115" s="199"/>
      <c r="J115" s="173"/>
      <c r="K115" s="173"/>
      <c r="L115" s="173"/>
      <c r="M115" s="173"/>
      <c r="N115" s="173"/>
    </row>
  </sheetData>
  <sheetProtection selectLockedCells="1" selectUnlockedCells="1"/>
  <mergeCells count="6">
    <mergeCell ref="A1:M1"/>
    <mergeCell ref="A111:B111"/>
    <mergeCell ref="A112:B112"/>
    <mergeCell ref="A113:B113"/>
    <mergeCell ref="A114:B114"/>
    <mergeCell ref="A115:B115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pane ySplit="2" topLeftCell="A3" activePane="bottomLeft" state="frozen"/>
      <selection pane="topLeft" activeCell="A1" sqref="A1"/>
      <selection pane="bottomLeft" activeCell="A10" sqref="A10"/>
    </sheetView>
  </sheetViews>
  <sheetFormatPr defaultColWidth="12.57421875" defaultRowHeight="12.75"/>
  <cols>
    <col min="1" max="1" width="23.8515625" style="84" customWidth="1"/>
    <col min="2" max="2" width="11.421875" style="84" customWidth="1"/>
    <col min="3" max="3" width="11.140625" style="167" customWidth="1"/>
    <col min="4" max="4" width="9.28125" style="167" customWidth="1"/>
    <col min="5" max="5" width="10.7109375" style="167" customWidth="1"/>
    <col min="6" max="6" width="9.7109375" style="84" customWidth="1"/>
    <col min="7" max="7" width="10.421875" style="84" customWidth="1"/>
    <col min="8" max="8" width="10.28125" style="84" customWidth="1"/>
    <col min="9" max="9" width="10.00390625" style="84" customWidth="1"/>
    <col min="10" max="10" width="10.28125" style="84" customWidth="1"/>
    <col min="11" max="12" width="9.140625" style="84" customWidth="1"/>
    <col min="13" max="254" width="11.57421875" style="84" customWidth="1"/>
    <col min="255" max="16384" width="11.57421875" style="172" customWidth="1"/>
  </cols>
  <sheetData>
    <row r="1" spans="1:13" s="168" customFormat="1" ht="12.75" customHeight="1">
      <c r="A1" s="105" t="s">
        <v>1</v>
      </c>
      <c r="B1" s="106" t="s">
        <v>107</v>
      </c>
      <c r="C1" s="106"/>
      <c r="D1" s="106"/>
      <c r="E1" s="106" t="s">
        <v>108</v>
      </c>
      <c r="F1" s="106"/>
      <c r="G1" s="106"/>
      <c r="H1" s="106"/>
      <c r="I1" s="106"/>
      <c r="J1" s="106"/>
      <c r="K1" s="106"/>
      <c r="L1" s="106"/>
      <c r="M1" s="106"/>
    </row>
    <row r="2" spans="1:13" s="168" customFormat="1" ht="60.75">
      <c r="A2" s="105"/>
      <c r="B2" s="8" t="s">
        <v>109</v>
      </c>
      <c r="C2" s="8" t="s">
        <v>110</v>
      </c>
      <c r="D2" s="8" t="s">
        <v>111</v>
      </c>
      <c r="E2" s="8" t="s">
        <v>112</v>
      </c>
      <c r="F2" s="8" t="s">
        <v>113</v>
      </c>
      <c r="G2" s="8" t="s">
        <v>114</v>
      </c>
      <c r="H2" s="8" t="s">
        <v>115</v>
      </c>
      <c r="I2" s="8" t="s">
        <v>116</v>
      </c>
      <c r="J2" s="8" t="s">
        <v>117</v>
      </c>
      <c r="K2" s="8" t="s">
        <v>118</v>
      </c>
      <c r="L2" s="8" t="s">
        <v>119</v>
      </c>
      <c r="M2" s="8" t="s">
        <v>120</v>
      </c>
    </row>
    <row r="3" spans="1:13" ht="13.5">
      <c r="A3" s="44" t="s">
        <v>9</v>
      </c>
      <c r="B3" s="110">
        <v>2004</v>
      </c>
      <c r="C3" s="120" t="s">
        <v>10</v>
      </c>
      <c r="D3" s="44">
        <v>1665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112" t="s">
        <v>53</v>
      </c>
      <c r="K3" s="112" t="s">
        <v>53</v>
      </c>
      <c r="L3" s="112">
        <v>0</v>
      </c>
      <c r="M3" s="112">
        <v>0</v>
      </c>
    </row>
    <row r="4" spans="1:13" ht="13.5" customHeight="1">
      <c r="A4" s="44" t="s">
        <v>11</v>
      </c>
      <c r="B4" s="113" t="s">
        <v>57</v>
      </c>
      <c r="C4" s="113" t="s">
        <v>57</v>
      </c>
      <c r="D4" s="113" t="s">
        <v>57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112" t="s">
        <v>53</v>
      </c>
      <c r="K4" s="112" t="s">
        <v>53</v>
      </c>
      <c r="L4" s="112">
        <v>0</v>
      </c>
      <c r="M4" s="112">
        <v>0</v>
      </c>
    </row>
    <row r="5" spans="1:13" ht="13.5" customHeight="1">
      <c r="A5" s="14" t="s">
        <v>12</v>
      </c>
      <c r="B5" s="116"/>
      <c r="C5" s="116"/>
      <c r="D5" s="116"/>
      <c r="E5" s="14"/>
      <c r="F5" s="14"/>
      <c r="G5" s="14"/>
      <c r="H5" s="14"/>
      <c r="I5" s="14"/>
      <c r="J5" s="119"/>
      <c r="K5" s="119"/>
      <c r="L5" s="119"/>
      <c r="M5" s="119"/>
    </row>
    <row r="6" spans="1:13" ht="13.5" customHeight="1">
      <c r="A6" s="44" t="s">
        <v>13</v>
      </c>
      <c r="B6" s="113" t="s">
        <v>57</v>
      </c>
      <c r="C6" s="113" t="s">
        <v>57</v>
      </c>
      <c r="D6" s="113" t="s">
        <v>57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112" t="s">
        <v>53</v>
      </c>
      <c r="K6" s="112" t="s">
        <v>53</v>
      </c>
      <c r="L6" s="112">
        <v>0</v>
      </c>
      <c r="M6" s="112">
        <v>0</v>
      </c>
    </row>
    <row r="7" spans="1:13" ht="13.5" customHeight="1">
      <c r="A7" s="44" t="s">
        <v>14</v>
      </c>
      <c r="B7" s="113" t="s">
        <v>57</v>
      </c>
      <c r="C7" s="113" t="s">
        <v>57</v>
      </c>
      <c r="D7" s="113" t="s">
        <v>57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112" t="s">
        <v>53</v>
      </c>
      <c r="K7" s="112" t="s">
        <v>53</v>
      </c>
      <c r="L7" s="112">
        <v>0</v>
      </c>
      <c r="M7" s="112">
        <v>0</v>
      </c>
    </row>
    <row r="8" spans="1:13" ht="13.5" customHeight="1">
      <c r="A8" s="44" t="s">
        <v>15</v>
      </c>
      <c r="B8" s="113" t="s">
        <v>57</v>
      </c>
      <c r="C8" s="113" t="s">
        <v>57</v>
      </c>
      <c r="D8" s="113" t="s">
        <v>57</v>
      </c>
      <c r="E8" s="44">
        <v>0</v>
      </c>
      <c r="F8" s="44">
        <v>0</v>
      </c>
      <c r="G8" s="44">
        <v>0</v>
      </c>
      <c r="H8" s="44">
        <v>1</v>
      </c>
      <c r="I8" s="44">
        <v>0</v>
      </c>
      <c r="J8" s="112" t="s">
        <v>53</v>
      </c>
      <c r="K8" s="112" t="s">
        <v>53</v>
      </c>
      <c r="L8" s="112">
        <v>0</v>
      </c>
      <c r="M8" s="112">
        <v>18</v>
      </c>
    </row>
    <row r="9" spans="1:13" ht="13.5" customHeight="1">
      <c r="A9" s="44" t="s">
        <v>16</v>
      </c>
      <c r="B9" s="113" t="s">
        <v>57</v>
      </c>
      <c r="C9" s="113" t="s">
        <v>57</v>
      </c>
      <c r="D9" s="113" t="s">
        <v>57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112" t="s">
        <v>53</v>
      </c>
      <c r="K9" s="112" t="s">
        <v>53</v>
      </c>
      <c r="L9" s="112">
        <v>0</v>
      </c>
      <c r="M9" s="112">
        <v>0</v>
      </c>
    </row>
    <row r="10" spans="1:13" ht="13.5" customHeight="1">
      <c r="A10" s="44" t="s">
        <v>121</v>
      </c>
      <c r="B10" s="113" t="s">
        <v>57</v>
      </c>
      <c r="C10" s="113" t="s">
        <v>57</v>
      </c>
      <c r="D10" s="113" t="s">
        <v>57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112" t="s">
        <v>53</v>
      </c>
      <c r="K10" s="112" t="s">
        <v>53</v>
      </c>
      <c r="L10" s="112">
        <v>0</v>
      </c>
      <c r="M10" s="112">
        <v>0</v>
      </c>
    </row>
    <row r="11" spans="1:13" ht="13.5" customHeight="1">
      <c r="A11" s="14" t="s">
        <v>18</v>
      </c>
      <c r="B11" s="116"/>
      <c r="C11" s="116"/>
      <c r="D11" s="116"/>
      <c r="E11" s="14"/>
      <c r="F11" s="14"/>
      <c r="G11" s="14"/>
      <c r="H11" s="14"/>
      <c r="I11" s="14"/>
      <c r="J11" s="119"/>
      <c r="K11" s="119"/>
      <c r="L11" s="119"/>
      <c r="M11" s="119"/>
    </row>
    <row r="12" spans="1:13" ht="13.5" customHeight="1">
      <c r="A12" s="44" t="s">
        <v>19</v>
      </c>
      <c r="B12" s="113" t="s">
        <v>57</v>
      </c>
      <c r="C12" s="113" t="s">
        <v>57</v>
      </c>
      <c r="D12" s="113" t="s">
        <v>57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112" t="s">
        <v>53</v>
      </c>
      <c r="K12" s="112" t="s">
        <v>53</v>
      </c>
      <c r="L12" s="112">
        <v>0</v>
      </c>
      <c r="M12" s="112">
        <v>0</v>
      </c>
    </row>
    <row r="13" spans="1:13" ht="13.5" customHeight="1">
      <c r="A13" s="44" t="s">
        <v>20</v>
      </c>
      <c r="B13" s="113" t="s">
        <v>57</v>
      </c>
      <c r="C13" s="113" t="s">
        <v>57</v>
      </c>
      <c r="D13" s="113" t="s">
        <v>57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12" t="s">
        <v>53</v>
      </c>
      <c r="K13" s="112" t="s">
        <v>53</v>
      </c>
      <c r="L13" s="112">
        <v>0</v>
      </c>
      <c r="M13" s="112">
        <v>0</v>
      </c>
    </row>
    <row r="14" spans="1:13" ht="13.5" customHeight="1">
      <c r="A14" s="14" t="s">
        <v>21</v>
      </c>
      <c r="B14" s="116"/>
      <c r="C14" s="116"/>
      <c r="D14" s="116"/>
      <c r="E14" s="14"/>
      <c r="F14" s="14"/>
      <c r="G14" s="14"/>
      <c r="H14" s="14"/>
      <c r="I14" s="14"/>
      <c r="J14" s="119"/>
      <c r="K14" s="119"/>
      <c r="L14" s="119"/>
      <c r="M14" s="119"/>
    </row>
    <row r="15" spans="1:13" ht="13.5" customHeight="1">
      <c r="A15" s="44" t="s">
        <v>22</v>
      </c>
      <c r="B15" s="113" t="s">
        <v>57</v>
      </c>
      <c r="C15" s="113" t="s">
        <v>57</v>
      </c>
      <c r="D15" s="113" t="s">
        <v>57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112" t="s">
        <v>53</v>
      </c>
      <c r="K15" s="112" t="s">
        <v>53</v>
      </c>
      <c r="L15" s="112">
        <v>0</v>
      </c>
      <c r="M15" s="112">
        <v>0</v>
      </c>
    </row>
    <row r="16" spans="1:13" ht="13.5" customHeight="1">
      <c r="A16" s="44" t="s">
        <v>23</v>
      </c>
      <c r="B16" s="113" t="s">
        <v>57</v>
      </c>
      <c r="C16" s="113" t="s">
        <v>57</v>
      </c>
      <c r="D16" s="113" t="s">
        <v>57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112" t="s">
        <v>53</v>
      </c>
      <c r="K16" s="112" t="s">
        <v>53</v>
      </c>
      <c r="L16" s="112">
        <v>0</v>
      </c>
      <c r="M16" s="112">
        <v>0</v>
      </c>
    </row>
    <row r="17" spans="1:13" ht="13.5" customHeight="1">
      <c r="A17" s="44" t="s">
        <v>24</v>
      </c>
      <c r="B17" s="113" t="s">
        <v>57</v>
      </c>
      <c r="C17" s="113" t="s">
        <v>57</v>
      </c>
      <c r="D17" s="113" t="s">
        <v>57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112" t="s">
        <v>53</v>
      </c>
      <c r="K17" s="112" t="s">
        <v>53</v>
      </c>
      <c r="L17" s="112">
        <v>0</v>
      </c>
      <c r="M17" s="112">
        <v>0</v>
      </c>
    </row>
    <row r="18" spans="1:13" ht="13.5" customHeight="1">
      <c r="A18" s="44" t="s">
        <v>25</v>
      </c>
      <c r="B18" s="113" t="s">
        <v>57</v>
      </c>
      <c r="C18" s="113" t="s">
        <v>57</v>
      </c>
      <c r="D18" s="113" t="s">
        <v>57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112" t="s">
        <v>53</v>
      </c>
      <c r="K18" s="112" t="s">
        <v>53</v>
      </c>
      <c r="L18" s="112">
        <v>0</v>
      </c>
      <c r="M18" s="112">
        <v>0</v>
      </c>
    </row>
    <row r="19" spans="1:13" ht="13.5" customHeight="1">
      <c r="A19" s="44" t="s">
        <v>26</v>
      </c>
      <c r="B19" s="113" t="s">
        <v>57</v>
      </c>
      <c r="C19" s="113" t="s">
        <v>57</v>
      </c>
      <c r="D19" s="113" t="s">
        <v>57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112" t="s">
        <v>53</v>
      </c>
      <c r="K19" s="112" t="s">
        <v>53</v>
      </c>
      <c r="L19" s="112">
        <v>0</v>
      </c>
      <c r="M19" s="112">
        <v>0</v>
      </c>
    </row>
    <row r="20" spans="1:13" ht="13.5" customHeight="1">
      <c r="A20" s="44" t="s">
        <v>27</v>
      </c>
      <c r="B20" s="113" t="s">
        <v>57</v>
      </c>
      <c r="C20" s="113" t="s">
        <v>57</v>
      </c>
      <c r="D20" s="113" t="s">
        <v>57</v>
      </c>
      <c r="E20" s="44">
        <v>0</v>
      </c>
      <c r="F20" s="44">
        <v>0</v>
      </c>
      <c r="G20" s="44">
        <v>0</v>
      </c>
      <c r="H20" s="44">
        <v>1</v>
      </c>
      <c r="I20" s="44">
        <v>0</v>
      </c>
      <c r="J20" s="112" t="s">
        <v>53</v>
      </c>
      <c r="K20" s="112" t="s">
        <v>53</v>
      </c>
      <c r="L20" s="112">
        <v>0</v>
      </c>
      <c r="M20" s="112">
        <v>0</v>
      </c>
    </row>
    <row r="21" spans="1:13" ht="13.5" customHeight="1">
      <c r="A21" s="44" t="s">
        <v>29</v>
      </c>
      <c r="B21" s="110">
        <v>20400</v>
      </c>
      <c r="C21" s="120" t="s">
        <v>10</v>
      </c>
      <c r="D21" s="44">
        <v>8600</v>
      </c>
      <c r="E21" s="44">
        <v>0</v>
      </c>
      <c r="F21" s="44">
        <v>60</v>
      </c>
      <c r="G21" s="44">
        <v>27</v>
      </c>
      <c r="H21" s="44">
        <v>0</v>
      </c>
      <c r="I21" s="44">
        <v>0</v>
      </c>
      <c r="J21" s="112" t="s">
        <v>53</v>
      </c>
      <c r="K21" s="112" t="s">
        <v>53</v>
      </c>
      <c r="L21" s="112">
        <v>27</v>
      </c>
      <c r="M21" s="112">
        <v>33</v>
      </c>
    </row>
    <row r="22" spans="1:13" ht="13.5" customHeight="1">
      <c r="A22" s="44" t="s">
        <v>30</v>
      </c>
      <c r="B22" s="110">
        <v>4820</v>
      </c>
      <c r="C22" s="120" t="s">
        <v>10</v>
      </c>
      <c r="D22" s="44">
        <v>3741</v>
      </c>
      <c r="E22" s="44">
        <v>2</v>
      </c>
      <c r="F22" s="44">
        <v>620</v>
      </c>
      <c r="G22" s="44">
        <v>0</v>
      </c>
      <c r="H22" s="44">
        <v>0</v>
      </c>
      <c r="I22" s="44">
        <v>0</v>
      </c>
      <c r="J22" s="112" t="s">
        <v>53</v>
      </c>
      <c r="K22" s="112" t="s">
        <v>53</v>
      </c>
      <c r="L22" s="112">
        <v>32</v>
      </c>
      <c r="M22" s="112">
        <v>34</v>
      </c>
    </row>
    <row r="23" spans="1:13" ht="13.5" customHeight="1">
      <c r="A23" s="14" t="s">
        <v>31</v>
      </c>
      <c r="B23" s="116"/>
      <c r="C23" s="116"/>
      <c r="D23" s="116"/>
      <c r="E23" s="14"/>
      <c r="F23" s="14"/>
      <c r="G23" s="14"/>
      <c r="H23" s="14"/>
      <c r="I23" s="14"/>
      <c r="J23" s="119"/>
      <c r="K23" s="119"/>
      <c r="L23" s="119"/>
      <c r="M23" s="119"/>
    </row>
    <row r="24" spans="1:13" ht="13.5" customHeight="1">
      <c r="A24" s="44" t="s">
        <v>32</v>
      </c>
      <c r="B24" s="110">
        <v>0</v>
      </c>
      <c r="C24" s="112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112" t="s">
        <v>53</v>
      </c>
      <c r="K24" s="112" t="s">
        <v>53</v>
      </c>
      <c r="L24" s="112">
        <v>0</v>
      </c>
      <c r="M24" s="112">
        <v>0</v>
      </c>
    </row>
    <row r="25" spans="1:13" ht="13.5" customHeight="1">
      <c r="A25" s="44" t="s">
        <v>33</v>
      </c>
      <c r="B25" s="110">
        <v>0</v>
      </c>
      <c r="C25" s="112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112" t="s">
        <v>53</v>
      </c>
      <c r="K25" s="112" t="s">
        <v>53</v>
      </c>
      <c r="L25" s="112">
        <v>12</v>
      </c>
      <c r="M25" s="112">
        <v>0</v>
      </c>
    </row>
    <row r="26" spans="1:13" ht="13.5" customHeight="1">
      <c r="A26" s="44" t="s">
        <v>34</v>
      </c>
      <c r="B26" s="113" t="s">
        <v>57</v>
      </c>
      <c r="C26" s="113" t="s">
        <v>57</v>
      </c>
      <c r="D26" s="113" t="s">
        <v>57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112" t="s">
        <v>53</v>
      </c>
      <c r="K26" s="112" t="s">
        <v>53</v>
      </c>
      <c r="L26" s="112">
        <v>0</v>
      </c>
      <c r="M26" s="112">
        <v>0</v>
      </c>
    </row>
    <row r="27" spans="1:13" ht="13.5" customHeight="1">
      <c r="A27" s="44" t="s">
        <v>35</v>
      </c>
      <c r="B27" s="113" t="s">
        <v>57</v>
      </c>
      <c r="C27" s="113" t="s">
        <v>57</v>
      </c>
      <c r="D27" s="113" t="s">
        <v>57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112" t="s">
        <v>53</v>
      </c>
      <c r="K27" s="112" t="s">
        <v>53</v>
      </c>
      <c r="L27" s="112">
        <v>0</v>
      </c>
      <c r="M27" s="112">
        <v>0</v>
      </c>
    </row>
    <row r="28" spans="1:13" ht="13.5" customHeight="1">
      <c r="A28" s="9"/>
      <c r="B28" s="122"/>
      <c r="C28" s="122"/>
      <c r="D28" s="55"/>
      <c r="E28" s="122"/>
      <c r="F28" s="55"/>
      <c r="G28" s="122"/>
      <c r="H28" s="55"/>
      <c r="I28" s="122"/>
      <c r="J28" s="55"/>
      <c r="K28" s="55"/>
      <c r="L28" s="55"/>
      <c r="M28" s="55"/>
    </row>
    <row r="29" spans="1:13" ht="13.5" customHeight="1">
      <c r="A29" s="56" t="s">
        <v>56</v>
      </c>
      <c r="B29" s="125">
        <f aca="true" t="shared" si="0" ref="B29:I29">SUM(B3:B27)</f>
        <v>27224</v>
      </c>
      <c r="C29" s="125">
        <f t="shared" si="0"/>
        <v>0</v>
      </c>
      <c r="D29" s="125">
        <f t="shared" si="0"/>
        <v>14006</v>
      </c>
      <c r="E29" s="125">
        <f t="shared" si="0"/>
        <v>2</v>
      </c>
      <c r="F29" s="125">
        <f t="shared" si="0"/>
        <v>680</v>
      </c>
      <c r="G29" s="125">
        <f t="shared" si="0"/>
        <v>27</v>
      </c>
      <c r="H29" s="125">
        <f t="shared" si="0"/>
        <v>2</v>
      </c>
      <c r="I29" s="125">
        <f t="shared" si="0"/>
        <v>0</v>
      </c>
      <c r="J29" s="202" t="s">
        <v>57</v>
      </c>
      <c r="K29" s="202" t="s">
        <v>57</v>
      </c>
      <c r="L29" s="125">
        <f>SUM(L3:L27)</f>
        <v>71</v>
      </c>
      <c r="M29" s="125">
        <f>SUM(M3:M27)</f>
        <v>85</v>
      </c>
    </row>
    <row r="30" spans="1:13" ht="13.5" customHeight="1">
      <c r="A30" s="60" t="s">
        <v>37</v>
      </c>
      <c r="B30" s="55">
        <f aca="true" t="shared" si="1" ref="B30:I30">AVERAGE(B3:B27)</f>
        <v>5444.8</v>
      </c>
      <c r="C30" s="55">
        <f t="shared" si="1"/>
        <v>0</v>
      </c>
      <c r="D30" s="55">
        <f t="shared" si="1"/>
        <v>2801.2</v>
      </c>
      <c r="E30" s="55">
        <f t="shared" si="1"/>
        <v>0.09523809523809523</v>
      </c>
      <c r="F30" s="55">
        <f t="shared" si="1"/>
        <v>32.38095238095238</v>
      </c>
      <c r="G30" s="55">
        <f t="shared" si="1"/>
        <v>1.2857142857142858</v>
      </c>
      <c r="H30" s="55">
        <f t="shared" si="1"/>
        <v>0.09523809523809523</v>
      </c>
      <c r="I30" s="55">
        <f t="shared" si="1"/>
        <v>0</v>
      </c>
      <c r="J30" s="55"/>
      <c r="K30" s="55"/>
      <c r="L30" s="55">
        <f>AVERAGE(L3:L27)</f>
        <v>3.380952380952381</v>
      </c>
      <c r="M30" s="55">
        <f>AVERAGE(M3:M27)</f>
        <v>4.0476190476190474</v>
      </c>
    </row>
    <row r="31" spans="1:13" ht="13.5" customHeight="1">
      <c r="A31" s="60" t="s">
        <v>38</v>
      </c>
      <c r="B31" s="55">
        <f aca="true" t="shared" si="2" ref="B31:I31">MEDIAN(B3:B27)</f>
        <v>2004</v>
      </c>
      <c r="C31" s="55">
        <f t="shared" si="2"/>
        <v>0</v>
      </c>
      <c r="D31" s="55">
        <f t="shared" si="2"/>
        <v>1665</v>
      </c>
      <c r="E31" s="55">
        <f t="shared" si="2"/>
        <v>0</v>
      </c>
      <c r="F31" s="55">
        <f t="shared" si="2"/>
        <v>0</v>
      </c>
      <c r="G31" s="55">
        <f t="shared" si="2"/>
        <v>0</v>
      </c>
      <c r="H31" s="55">
        <f t="shared" si="2"/>
        <v>0</v>
      </c>
      <c r="I31" s="55">
        <f t="shared" si="2"/>
        <v>0</v>
      </c>
      <c r="J31" s="55"/>
      <c r="K31" s="55"/>
      <c r="L31" s="55">
        <f>MEDIAN(L3:L27)</f>
        <v>0</v>
      </c>
      <c r="M31" s="55">
        <f>MEDIAN(M3:M27)</f>
        <v>0</v>
      </c>
    </row>
    <row r="32" spans="1:13" ht="13.5" customHeight="1">
      <c r="A32" s="64" t="s">
        <v>39</v>
      </c>
      <c r="B32" s="55">
        <f aca="true" t="shared" si="3" ref="B32:I32">MAX(B3:B27)</f>
        <v>20400</v>
      </c>
      <c r="C32" s="55">
        <f t="shared" si="3"/>
        <v>0</v>
      </c>
      <c r="D32" s="55">
        <f t="shared" si="3"/>
        <v>8600</v>
      </c>
      <c r="E32" s="55">
        <f t="shared" si="3"/>
        <v>2</v>
      </c>
      <c r="F32" s="55">
        <f t="shared" si="3"/>
        <v>620</v>
      </c>
      <c r="G32" s="55">
        <f t="shared" si="3"/>
        <v>27</v>
      </c>
      <c r="H32" s="55">
        <f t="shared" si="3"/>
        <v>1</v>
      </c>
      <c r="I32" s="55">
        <f t="shared" si="3"/>
        <v>0</v>
      </c>
      <c r="J32" s="55"/>
      <c r="K32" s="55"/>
      <c r="L32" s="55">
        <f>MAX(L3:L27)</f>
        <v>32</v>
      </c>
      <c r="M32" s="55">
        <f>MAX(M3:M27)</f>
        <v>34</v>
      </c>
    </row>
    <row r="33" spans="1:13" ht="13.5" customHeight="1">
      <c r="A33" s="64" t="s">
        <v>40</v>
      </c>
      <c r="B33" s="55">
        <f aca="true" t="shared" si="4" ref="B33:I33">MIN(B4:B27)</f>
        <v>0</v>
      </c>
      <c r="C33" s="55">
        <f t="shared" si="4"/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4"/>
        <v>0</v>
      </c>
      <c r="J33" s="55"/>
      <c r="K33" s="55"/>
      <c r="L33" s="55">
        <f>MIN(L4:L27)</f>
        <v>0</v>
      </c>
      <c r="M33" s="55">
        <f>MIN(M4:M27)</f>
        <v>0</v>
      </c>
    </row>
    <row r="34" spans="1:13" ht="13.5" customHeight="1">
      <c r="A34" s="157"/>
      <c r="B34" s="158"/>
      <c r="C34" s="203"/>
      <c r="D34" s="203"/>
      <c r="E34" s="203"/>
      <c r="F34" s="204"/>
      <c r="G34" s="203"/>
      <c r="H34" s="203"/>
      <c r="I34" s="204"/>
      <c r="J34" s="204"/>
      <c r="K34" s="197"/>
      <c r="L34" s="203"/>
      <c r="M34" s="203"/>
    </row>
    <row r="35" spans="1:13" ht="13.5" customHeight="1">
      <c r="A35" s="157"/>
      <c r="B35" s="158"/>
      <c r="C35" s="203"/>
      <c r="D35" s="203"/>
      <c r="E35" s="203"/>
      <c r="F35" s="204"/>
      <c r="G35" s="203"/>
      <c r="H35" s="203"/>
      <c r="I35" s="204"/>
      <c r="J35" s="204"/>
      <c r="K35" s="197"/>
      <c r="L35" s="203"/>
      <c r="M35" s="203"/>
    </row>
    <row r="36" spans="1:13" ht="13.5" customHeight="1">
      <c r="A36" s="157"/>
      <c r="B36" s="158"/>
      <c r="C36" s="203"/>
      <c r="D36" s="203"/>
      <c r="E36" s="203"/>
      <c r="F36" s="204"/>
      <c r="G36" s="173"/>
      <c r="H36" s="173"/>
      <c r="I36" s="204"/>
      <c r="J36" s="204"/>
      <c r="K36" s="197"/>
      <c r="L36" s="203"/>
      <c r="M36" s="203"/>
    </row>
    <row r="37" spans="1:13" ht="13.5" customHeight="1">
      <c r="A37" s="157"/>
      <c r="B37" s="158"/>
      <c r="C37" s="170"/>
      <c r="D37" s="170"/>
      <c r="E37" s="170"/>
      <c r="F37" s="204"/>
      <c r="G37" s="203"/>
      <c r="H37" s="203"/>
      <c r="I37" s="204"/>
      <c r="J37" s="204"/>
      <c r="K37" s="197"/>
      <c r="L37" s="203"/>
      <c r="M37" s="203"/>
    </row>
    <row r="38" spans="1:13" ht="13.5" customHeight="1">
      <c r="A38" s="157"/>
      <c r="B38" s="158"/>
      <c r="C38" s="203"/>
      <c r="D38" s="203"/>
      <c r="E38" s="173"/>
      <c r="F38" s="204"/>
      <c r="G38" s="203"/>
      <c r="H38" s="203"/>
      <c r="I38" s="204"/>
      <c r="J38" s="204"/>
      <c r="K38" s="197"/>
      <c r="L38" s="203"/>
      <c r="M38" s="203"/>
    </row>
    <row r="39" spans="1:13" ht="13.5" customHeight="1">
      <c r="A39" s="157"/>
      <c r="B39" s="158"/>
      <c r="C39" s="203"/>
      <c r="D39" s="203"/>
      <c r="E39" s="203"/>
      <c r="F39" s="204"/>
      <c r="G39" s="203"/>
      <c r="H39" s="173"/>
      <c r="I39" s="204"/>
      <c r="J39" s="204"/>
      <c r="K39" s="197"/>
      <c r="L39" s="203"/>
      <c r="M39" s="203"/>
    </row>
    <row r="40" spans="1:13" ht="13.5" customHeight="1">
      <c r="A40" s="157"/>
      <c r="B40" s="158"/>
      <c r="C40" s="203"/>
      <c r="D40" s="203"/>
      <c r="E40" s="203"/>
      <c r="F40" s="204"/>
      <c r="G40" s="203"/>
      <c r="H40" s="203"/>
      <c r="I40" s="204"/>
      <c r="J40" s="204"/>
      <c r="K40" s="197"/>
      <c r="L40" s="203"/>
      <c r="M40" s="203"/>
    </row>
    <row r="41" spans="1:13" ht="13.5" customHeight="1">
      <c r="A41" s="157"/>
      <c r="B41" s="158"/>
      <c r="C41" s="203"/>
      <c r="D41" s="203"/>
      <c r="E41" s="203"/>
      <c r="F41" s="204"/>
      <c r="G41" s="203"/>
      <c r="H41" s="203"/>
      <c r="I41" s="204"/>
      <c r="J41" s="204"/>
      <c r="K41" s="197"/>
      <c r="L41" s="203"/>
      <c r="M41" s="203"/>
    </row>
    <row r="42" spans="1:13" ht="13.5" customHeight="1">
      <c r="A42" s="157"/>
      <c r="B42" s="158"/>
      <c r="C42" s="203"/>
      <c r="D42" s="203"/>
      <c r="E42" s="203"/>
      <c r="F42" s="204"/>
      <c r="G42" s="203"/>
      <c r="H42" s="173"/>
      <c r="I42" s="204"/>
      <c r="J42" s="204"/>
      <c r="K42" s="197"/>
      <c r="L42" s="203"/>
      <c r="M42" s="203"/>
    </row>
    <row r="43" spans="1:13" ht="13.5" customHeight="1">
      <c r="A43" s="157"/>
      <c r="B43" s="158"/>
      <c r="C43" s="203"/>
      <c r="D43" s="203"/>
      <c r="E43" s="203"/>
      <c r="F43" s="204"/>
      <c r="G43" s="173"/>
      <c r="H43" s="173"/>
      <c r="I43" s="204"/>
      <c r="J43" s="204"/>
      <c r="K43" s="197"/>
      <c r="L43" s="203"/>
      <c r="M43" s="203"/>
    </row>
    <row r="44" spans="1:13" ht="13.5" customHeight="1">
      <c r="A44" s="157"/>
      <c r="B44" s="158"/>
      <c r="C44" s="203"/>
      <c r="D44" s="203"/>
      <c r="E44" s="203"/>
      <c r="F44" s="204"/>
      <c r="G44" s="203"/>
      <c r="H44" s="203"/>
      <c r="I44" s="204"/>
      <c r="J44" s="204"/>
      <c r="K44" s="197"/>
      <c r="L44" s="203"/>
      <c r="M44" s="203"/>
    </row>
    <row r="45" spans="1:13" ht="13.5" customHeight="1">
      <c r="A45" s="157"/>
      <c r="B45" s="158"/>
      <c r="C45" s="203"/>
      <c r="D45" s="203"/>
      <c r="E45" s="203"/>
      <c r="F45" s="204"/>
      <c r="G45" s="203"/>
      <c r="H45" s="203"/>
      <c r="I45" s="204"/>
      <c r="J45" s="204"/>
      <c r="K45" s="197"/>
      <c r="L45" s="203"/>
      <c r="M45" s="203"/>
    </row>
    <row r="46" spans="1:13" ht="13.5" customHeight="1">
      <c r="A46" s="157"/>
      <c r="B46" s="158"/>
      <c r="C46" s="173"/>
      <c r="D46" s="173"/>
      <c r="E46" s="173"/>
      <c r="F46" s="204"/>
      <c r="G46" s="203"/>
      <c r="H46" s="203"/>
      <c r="I46" s="204"/>
      <c r="J46" s="204"/>
      <c r="K46" s="197"/>
      <c r="L46" s="203"/>
      <c r="M46" s="203"/>
    </row>
    <row r="47" spans="1:13" ht="13.5" customHeight="1">
      <c r="A47" s="157"/>
      <c r="B47" s="158"/>
      <c r="C47" s="203"/>
      <c r="D47" s="203"/>
      <c r="E47" s="203"/>
      <c r="F47" s="204"/>
      <c r="G47" s="203"/>
      <c r="H47" s="203"/>
      <c r="I47" s="204"/>
      <c r="J47" s="204"/>
      <c r="K47" s="197"/>
      <c r="L47" s="203"/>
      <c r="M47" s="203"/>
    </row>
    <row r="48" spans="1:13" ht="13.5" customHeight="1">
      <c r="A48" s="157"/>
      <c r="B48" s="158"/>
      <c r="C48" s="203"/>
      <c r="D48" s="203"/>
      <c r="E48" s="203"/>
      <c r="F48" s="204"/>
      <c r="G48" s="203"/>
      <c r="H48" s="203"/>
      <c r="I48" s="204"/>
      <c r="J48" s="204"/>
      <c r="K48" s="197"/>
      <c r="L48" s="203"/>
      <c r="M48" s="203"/>
    </row>
    <row r="49" spans="1:13" ht="13.5" customHeight="1">
      <c r="A49" s="157"/>
      <c r="B49" s="158"/>
      <c r="C49" s="203"/>
      <c r="D49" s="203"/>
      <c r="E49" s="173"/>
      <c r="F49" s="204"/>
      <c r="G49" s="203"/>
      <c r="H49" s="203"/>
      <c r="I49" s="204"/>
      <c r="J49" s="204"/>
      <c r="K49" s="197"/>
      <c r="L49" s="203"/>
      <c r="M49" s="203"/>
    </row>
    <row r="50" spans="1:13" ht="13.5" customHeight="1">
      <c r="A50" s="157"/>
      <c r="B50" s="158"/>
      <c r="C50" s="203"/>
      <c r="D50" s="203"/>
      <c r="E50" s="203"/>
      <c r="F50" s="204"/>
      <c r="G50" s="203"/>
      <c r="H50" s="203"/>
      <c r="I50" s="204"/>
      <c r="J50" s="204"/>
      <c r="K50" s="197"/>
      <c r="L50" s="203"/>
      <c r="M50" s="203"/>
    </row>
    <row r="51" spans="1:13" ht="13.5" customHeight="1">
      <c r="A51" s="157"/>
      <c r="B51" s="158"/>
      <c r="C51" s="203"/>
      <c r="D51" s="203"/>
      <c r="E51" s="173"/>
      <c r="F51" s="204"/>
      <c r="G51" s="203"/>
      <c r="H51" s="203"/>
      <c r="I51" s="204"/>
      <c r="J51" s="204"/>
      <c r="K51" s="197"/>
      <c r="L51" s="203"/>
      <c r="M51" s="203"/>
    </row>
    <row r="52" spans="1:13" ht="13.5" customHeight="1">
      <c r="A52" s="157"/>
      <c r="B52" s="158"/>
      <c r="C52" s="170"/>
      <c r="D52" s="170"/>
      <c r="E52" s="170"/>
      <c r="F52" s="204"/>
      <c r="G52" s="203"/>
      <c r="H52" s="203"/>
      <c r="I52" s="204"/>
      <c r="J52" s="204"/>
      <c r="K52" s="197"/>
      <c r="L52" s="203"/>
      <c r="M52" s="203"/>
    </row>
    <row r="53" spans="1:13" ht="13.5" customHeight="1">
      <c r="A53" s="157"/>
      <c r="B53" s="158"/>
      <c r="C53" s="203"/>
      <c r="D53" s="203"/>
      <c r="E53" s="203"/>
      <c r="F53" s="204"/>
      <c r="G53" s="203"/>
      <c r="H53" s="203"/>
      <c r="I53" s="204"/>
      <c r="J53" s="204"/>
      <c r="K53" s="197"/>
      <c r="L53" s="203"/>
      <c r="M53" s="203"/>
    </row>
    <row r="54" spans="1:13" ht="13.5" customHeight="1">
      <c r="A54" s="157"/>
      <c r="B54" s="158"/>
      <c r="C54" s="203"/>
      <c r="D54" s="203"/>
      <c r="E54" s="203"/>
      <c r="F54" s="204"/>
      <c r="G54" s="203"/>
      <c r="H54" s="203"/>
      <c r="I54" s="204"/>
      <c r="J54" s="204"/>
      <c r="K54" s="197"/>
      <c r="L54" s="203"/>
      <c r="M54" s="203"/>
    </row>
    <row r="55" spans="1:13" ht="13.5" customHeight="1">
      <c r="A55" s="157"/>
      <c r="B55" s="158"/>
      <c r="C55" s="203"/>
      <c r="D55" s="203"/>
      <c r="E55" s="203"/>
      <c r="F55" s="204"/>
      <c r="G55" s="203"/>
      <c r="H55" s="203"/>
      <c r="I55" s="204"/>
      <c r="J55" s="204"/>
      <c r="K55" s="197"/>
      <c r="L55" s="203"/>
      <c r="M55" s="203"/>
    </row>
    <row r="56" spans="1:13" ht="13.5" customHeight="1">
      <c r="A56" s="157"/>
      <c r="B56" s="158"/>
      <c r="C56" s="203"/>
      <c r="D56" s="203"/>
      <c r="E56" s="203"/>
      <c r="F56" s="204"/>
      <c r="G56" s="203"/>
      <c r="H56" s="203"/>
      <c r="I56" s="204"/>
      <c r="J56" s="204"/>
      <c r="K56" s="197"/>
      <c r="L56" s="203"/>
      <c r="M56" s="203"/>
    </row>
    <row r="57" spans="1:13" ht="13.5" customHeight="1">
      <c r="A57" s="157"/>
      <c r="B57" s="158"/>
      <c r="C57" s="203"/>
      <c r="D57" s="203"/>
      <c r="E57" s="203"/>
      <c r="F57" s="204"/>
      <c r="G57" s="203"/>
      <c r="H57" s="203"/>
      <c r="I57" s="204"/>
      <c r="J57" s="204"/>
      <c r="K57" s="197"/>
      <c r="L57" s="203"/>
      <c r="M57" s="203"/>
    </row>
    <row r="58" spans="1:13" ht="13.5" customHeight="1">
      <c r="A58" s="157"/>
      <c r="B58" s="158"/>
      <c r="C58" s="203"/>
      <c r="D58" s="203"/>
      <c r="E58" s="203"/>
      <c r="F58" s="204"/>
      <c r="G58" s="203"/>
      <c r="H58" s="203"/>
      <c r="I58" s="204"/>
      <c r="J58" s="204"/>
      <c r="K58" s="197"/>
      <c r="L58" s="203"/>
      <c r="M58" s="203"/>
    </row>
    <row r="59" spans="1:13" ht="13.5" customHeight="1">
      <c r="A59" s="157"/>
      <c r="B59" s="158"/>
      <c r="C59" s="203"/>
      <c r="D59" s="203"/>
      <c r="E59" s="203"/>
      <c r="F59" s="204"/>
      <c r="G59" s="203"/>
      <c r="H59" s="203"/>
      <c r="I59" s="204"/>
      <c r="J59" s="204"/>
      <c r="K59" s="197"/>
      <c r="L59" s="203"/>
      <c r="M59" s="203"/>
    </row>
    <row r="60" spans="1:13" ht="13.5" customHeight="1">
      <c r="A60" s="157"/>
      <c r="B60" s="158"/>
      <c r="C60" s="203"/>
      <c r="D60" s="203"/>
      <c r="E60" s="173"/>
      <c r="F60" s="204"/>
      <c r="G60" s="173"/>
      <c r="H60" s="173"/>
      <c r="I60" s="204"/>
      <c r="J60" s="204"/>
      <c r="K60" s="197"/>
      <c r="L60" s="203"/>
      <c r="M60" s="203"/>
    </row>
    <row r="61" spans="1:13" ht="13.5" customHeight="1">
      <c r="A61" s="157"/>
      <c r="B61" s="158"/>
      <c r="C61" s="203"/>
      <c r="D61" s="203"/>
      <c r="E61" s="203"/>
      <c r="F61" s="204"/>
      <c r="G61" s="203"/>
      <c r="H61" s="173"/>
      <c r="I61" s="204"/>
      <c r="J61" s="204"/>
      <c r="K61" s="197"/>
      <c r="L61" s="203"/>
      <c r="M61" s="203"/>
    </row>
    <row r="62" spans="1:13" ht="13.5" customHeight="1">
      <c r="A62" s="157"/>
      <c r="B62" s="158"/>
      <c r="C62" s="203"/>
      <c r="D62" s="203"/>
      <c r="E62" s="203"/>
      <c r="F62" s="204"/>
      <c r="G62" s="203"/>
      <c r="H62" s="203"/>
      <c r="I62" s="204"/>
      <c r="J62" s="204"/>
      <c r="K62" s="197"/>
      <c r="L62" s="203"/>
      <c r="M62" s="203"/>
    </row>
    <row r="63" spans="1:13" ht="13.5" customHeight="1">
      <c r="A63" s="157"/>
      <c r="B63" s="158"/>
      <c r="C63" s="203"/>
      <c r="D63" s="203"/>
      <c r="E63" s="203"/>
      <c r="F63" s="204"/>
      <c r="G63" s="203"/>
      <c r="H63" s="173"/>
      <c r="I63" s="204"/>
      <c r="J63" s="204"/>
      <c r="K63" s="197"/>
      <c r="L63" s="203"/>
      <c r="M63" s="203"/>
    </row>
    <row r="64" spans="1:13" ht="13.5" customHeight="1">
      <c r="A64" s="157"/>
      <c r="B64" s="158"/>
      <c r="C64" s="203"/>
      <c r="D64" s="203"/>
      <c r="E64" s="203"/>
      <c r="F64" s="204"/>
      <c r="G64" s="203"/>
      <c r="H64" s="173"/>
      <c r="I64" s="204"/>
      <c r="J64" s="204"/>
      <c r="K64" s="197"/>
      <c r="L64" s="203"/>
      <c r="M64" s="203"/>
    </row>
    <row r="65" spans="1:13" ht="13.5" customHeight="1">
      <c r="A65" s="157"/>
      <c r="B65" s="158"/>
      <c r="C65" s="203"/>
      <c r="D65" s="203"/>
      <c r="E65" s="203"/>
      <c r="F65" s="204"/>
      <c r="G65" s="203"/>
      <c r="H65" s="173"/>
      <c r="I65" s="204"/>
      <c r="J65" s="204"/>
      <c r="K65" s="197"/>
      <c r="L65" s="203"/>
      <c r="M65" s="203"/>
    </row>
    <row r="66" spans="1:13" ht="13.5" customHeight="1">
      <c r="A66" s="157"/>
      <c r="B66" s="158"/>
      <c r="C66" s="203"/>
      <c r="D66" s="203"/>
      <c r="E66" s="203"/>
      <c r="F66" s="204"/>
      <c r="G66" s="203"/>
      <c r="H66" s="173"/>
      <c r="I66" s="204"/>
      <c r="J66" s="204"/>
      <c r="K66" s="197"/>
      <c r="L66" s="203"/>
      <c r="M66" s="203"/>
    </row>
    <row r="67" spans="1:13" ht="13.5" customHeight="1">
      <c r="A67" s="157"/>
      <c r="B67" s="158"/>
      <c r="C67" s="203"/>
      <c r="D67" s="203"/>
      <c r="E67" s="203"/>
      <c r="F67" s="204"/>
      <c r="G67" s="203"/>
      <c r="H67" s="203"/>
      <c r="I67" s="204"/>
      <c r="J67" s="204"/>
      <c r="K67" s="197"/>
      <c r="L67" s="203"/>
      <c r="M67" s="203"/>
    </row>
    <row r="68" spans="1:13" ht="13.5" customHeight="1">
      <c r="A68" s="157"/>
      <c r="B68" s="158"/>
      <c r="C68" s="203"/>
      <c r="D68" s="203"/>
      <c r="E68" s="173"/>
      <c r="F68" s="204"/>
      <c r="G68" s="203"/>
      <c r="H68" s="173"/>
      <c r="I68" s="204"/>
      <c r="J68" s="204"/>
      <c r="K68" s="197"/>
      <c r="L68" s="203"/>
      <c r="M68" s="203"/>
    </row>
    <row r="69" spans="1:13" ht="13.5" customHeight="1">
      <c r="A69" s="157"/>
      <c r="B69" s="158"/>
      <c r="C69" s="203"/>
      <c r="D69" s="203"/>
      <c r="E69" s="203"/>
      <c r="F69" s="204"/>
      <c r="G69" s="203"/>
      <c r="H69" s="203"/>
      <c r="I69" s="204"/>
      <c r="J69" s="204"/>
      <c r="K69" s="197"/>
      <c r="L69" s="203"/>
      <c r="M69" s="203"/>
    </row>
    <row r="70" spans="1:13" ht="13.5" customHeight="1">
      <c r="A70" s="157"/>
      <c r="B70" s="158"/>
      <c r="C70" s="203"/>
      <c r="D70" s="203"/>
      <c r="E70" s="203"/>
      <c r="F70" s="204"/>
      <c r="G70" s="203"/>
      <c r="H70" s="203"/>
      <c r="I70" s="204"/>
      <c r="J70" s="204"/>
      <c r="K70" s="197"/>
      <c r="L70" s="203"/>
      <c r="M70" s="203"/>
    </row>
    <row r="71" spans="1:13" ht="13.5" customHeight="1">
      <c r="A71" s="157"/>
      <c r="B71" s="158"/>
      <c r="C71" s="203"/>
      <c r="D71" s="203"/>
      <c r="E71" s="203"/>
      <c r="F71" s="204"/>
      <c r="G71" s="203"/>
      <c r="H71" s="203"/>
      <c r="I71" s="204"/>
      <c r="J71" s="204"/>
      <c r="K71" s="197"/>
      <c r="L71" s="203"/>
      <c r="M71" s="203"/>
    </row>
    <row r="72" spans="1:13" ht="13.5" customHeight="1">
      <c r="A72" s="157"/>
      <c r="B72" s="158"/>
      <c r="C72" s="203"/>
      <c r="D72" s="203"/>
      <c r="E72" s="203"/>
      <c r="F72" s="204"/>
      <c r="G72" s="203"/>
      <c r="H72" s="203"/>
      <c r="I72" s="204"/>
      <c r="J72" s="204"/>
      <c r="K72" s="197"/>
      <c r="L72" s="203"/>
      <c r="M72" s="203"/>
    </row>
    <row r="73" spans="1:13" ht="13.5" customHeight="1">
      <c r="A73" s="157"/>
      <c r="B73" s="158"/>
      <c r="C73" s="203"/>
      <c r="D73" s="203"/>
      <c r="E73" s="203"/>
      <c r="F73" s="204"/>
      <c r="G73" s="203"/>
      <c r="H73" s="203"/>
      <c r="I73" s="204"/>
      <c r="J73" s="204"/>
      <c r="K73" s="197"/>
      <c r="L73" s="203"/>
      <c r="M73" s="203"/>
    </row>
    <row r="74" spans="1:13" ht="13.5" customHeight="1">
      <c r="A74" s="157"/>
      <c r="B74" s="158"/>
      <c r="C74" s="203"/>
      <c r="D74" s="203"/>
      <c r="E74" s="203"/>
      <c r="F74" s="204"/>
      <c r="G74" s="173"/>
      <c r="H74" s="203"/>
      <c r="I74" s="204"/>
      <c r="J74" s="204"/>
      <c r="K74" s="197"/>
      <c r="L74" s="203"/>
      <c r="M74" s="203"/>
    </row>
    <row r="75" spans="1:13" ht="13.5" customHeight="1">
      <c r="A75" s="157"/>
      <c r="B75" s="158"/>
      <c r="C75" s="203"/>
      <c r="D75" s="203"/>
      <c r="E75" s="203"/>
      <c r="F75" s="204"/>
      <c r="G75" s="203"/>
      <c r="H75" s="203"/>
      <c r="I75" s="204"/>
      <c r="J75" s="204"/>
      <c r="K75" s="197"/>
      <c r="L75" s="203"/>
      <c r="M75" s="203"/>
    </row>
    <row r="76" spans="1:13" ht="13.5" customHeight="1">
      <c r="A76" s="157"/>
      <c r="B76" s="158"/>
      <c r="C76" s="173"/>
      <c r="D76" s="173"/>
      <c r="E76" s="173"/>
      <c r="F76" s="204"/>
      <c r="G76" s="203"/>
      <c r="H76" s="203"/>
      <c r="I76" s="204"/>
      <c r="J76" s="204"/>
      <c r="K76" s="197"/>
      <c r="L76" s="203"/>
      <c r="M76" s="203"/>
    </row>
    <row r="77" spans="1:13" ht="13.5" customHeight="1">
      <c r="A77" s="157"/>
      <c r="B77" s="158"/>
      <c r="C77" s="203"/>
      <c r="D77" s="203"/>
      <c r="E77" s="203"/>
      <c r="F77" s="204"/>
      <c r="G77" s="203"/>
      <c r="H77" s="203"/>
      <c r="I77" s="204"/>
      <c r="J77" s="204"/>
      <c r="K77" s="197"/>
      <c r="L77" s="203"/>
      <c r="M77" s="203"/>
    </row>
    <row r="78" spans="1:13" ht="13.5" customHeight="1">
      <c r="A78" s="157"/>
      <c r="B78" s="158"/>
      <c r="C78" s="203"/>
      <c r="D78" s="203"/>
      <c r="E78" s="203"/>
      <c r="F78" s="204"/>
      <c r="G78" s="203"/>
      <c r="H78" s="203"/>
      <c r="I78" s="204"/>
      <c r="J78" s="204"/>
      <c r="K78" s="197"/>
      <c r="L78" s="203"/>
      <c r="M78" s="203"/>
    </row>
    <row r="79" spans="1:13" ht="13.5" customHeight="1">
      <c r="A79" s="157"/>
      <c r="B79" s="158"/>
      <c r="C79" s="203"/>
      <c r="D79" s="203"/>
      <c r="E79" s="173"/>
      <c r="F79" s="204"/>
      <c r="G79" s="203"/>
      <c r="H79" s="173"/>
      <c r="I79" s="204"/>
      <c r="J79" s="204"/>
      <c r="K79" s="197"/>
      <c r="L79" s="203"/>
      <c r="M79" s="203"/>
    </row>
    <row r="80" spans="1:13" ht="13.5" customHeight="1">
      <c r="A80" s="157"/>
      <c r="B80" s="158"/>
      <c r="C80" s="203"/>
      <c r="D80" s="203"/>
      <c r="E80" s="203"/>
      <c r="F80" s="204"/>
      <c r="G80" s="203"/>
      <c r="H80" s="203"/>
      <c r="I80" s="204"/>
      <c r="J80" s="204"/>
      <c r="K80" s="197"/>
      <c r="L80" s="203"/>
      <c r="M80" s="203"/>
    </row>
    <row r="81" spans="1:13" ht="13.5" customHeight="1">
      <c r="A81" s="157"/>
      <c r="B81" s="158"/>
      <c r="C81" s="203"/>
      <c r="D81" s="203"/>
      <c r="E81" s="203"/>
      <c r="F81" s="204"/>
      <c r="G81" s="203"/>
      <c r="H81" s="203"/>
      <c r="I81" s="204"/>
      <c r="J81" s="204"/>
      <c r="K81" s="197"/>
      <c r="L81" s="203"/>
      <c r="M81" s="203"/>
    </row>
    <row r="82" spans="1:13" ht="13.5" customHeight="1">
      <c r="A82" s="157"/>
      <c r="B82" s="158"/>
      <c r="C82" s="203"/>
      <c r="D82" s="203"/>
      <c r="E82" s="203"/>
      <c r="F82" s="204"/>
      <c r="G82" s="203"/>
      <c r="H82" s="173"/>
      <c r="I82" s="204"/>
      <c r="J82" s="204"/>
      <c r="K82" s="197"/>
      <c r="L82" s="203"/>
      <c r="M82" s="203"/>
    </row>
    <row r="83" spans="1:13" ht="13.5" customHeight="1">
      <c r="A83" s="157"/>
      <c r="B83" s="158"/>
      <c r="C83" s="203"/>
      <c r="D83" s="203"/>
      <c r="E83" s="203"/>
      <c r="F83" s="204"/>
      <c r="G83" s="203"/>
      <c r="H83" s="203"/>
      <c r="I83" s="204"/>
      <c r="J83" s="204"/>
      <c r="K83" s="197"/>
      <c r="L83" s="203"/>
      <c r="M83" s="203"/>
    </row>
    <row r="84" spans="1:13" ht="13.5" customHeight="1">
      <c r="A84" s="157"/>
      <c r="B84" s="158"/>
      <c r="C84" s="203"/>
      <c r="D84" s="203"/>
      <c r="E84" s="203"/>
      <c r="F84" s="204"/>
      <c r="G84" s="203"/>
      <c r="H84" s="203"/>
      <c r="I84" s="204"/>
      <c r="J84" s="204"/>
      <c r="K84" s="197"/>
      <c r="L84" s="203"/>
      <c r="M84" s="203"/>
    </row>
    <row r="85" spans="1:13" ht="13.5" customHeight="1">
      <c r="A85" s="157"/>
      <c r="B85" s="158"/>
      <c r="C85" s="203"/>
      <c r="D85" s="203"/>
      <c r="E85" s="203"/>
      <c r="F85" s="204"/>
      <c r="G85" s="203"/>
      <c r="H85" s="203"/>
      <c r="I85" s="204"/>
      <c r="J85" s="204"/>
      <c r="K85" s="197"/>
      <c r="L85" s="203"/>
      <c r="M85" s="203"/>
    </row>
    <row r="86" spans="1:13" ht="13.5" customHeight="1">
      <c r="A86" s="157"/>
      <c r="B86" s="158"/>
      <c r="C86" s="203"/>
      <c r="D86" s="203"/>
      <c r="E86" s="203"/>
      <c r="F86" s="204"/>
      <c r="G86" s="203"/>
      <c r="H86" s="203"/>
      <c r="I86" s="204"/>
      <c r="J86" s="204"/>
      <c r="K86" s="197"/>
      <c r="L86" s="203"/>
      <c r="M86" s="203"/>
    </row>
    <row r="87" spans="1:13" ht="13.5" customHeight="1">
      <c r="A87" s="157"/>
      <c r="B87" s="158"/>
      <c r="C87" s="203"/>
      <c r="D87" s="203"/>
      <c r="E87" s="203"/>
      <c r="F87" s="204"/>
      <c r="G87" s="203"/>
      <c r="H87" s="203"/>
      <c r="I87" s="204"/>
      <c r="J87" s="204"/>
      <c r="K87" s="197"/>
      <c r="L87" s="203"/>
      <c r="M87" s="203"/>
    </row>
    <row r="88" spans="1:13" ht="13.5" customHeight="1">
      <c r="A88" s="157"/>
      <c r="B88" s="158"/>
      <c r="C88" s="203"/>
      <c r="D88" s="203"/>
      <c r="E88" s="203"/>
      <c r="F88" s="204"/>
      <c r="G88" s="203"/>
      <c r="H88" s="203"/>
      <c r="I88" s="204"/>
      <c r="J88" s="204"/>
      <c r="K88" s="197"/>
      <c r="L88" s="203"/>
      <c r="M88" s="203"/>
    </row>
    <row r="89" spans="1:13" ht="13.5" customHeight="1">
      <c r="A89" s="157"/>
      <c r="B89" s="158"/>
      <c r="C89" s="203"/>
      <c r="D89" s="203"/>
      <c r="E89" s="203"/>
      <c r="F89" s="204"/>
      <c r="G89" s="203"/>
      <c r="H89" s="203"/>
      <c r="I89" s="204"/>
      <c r="J89" s="204"/>
      <c r="K89" s="197"/>
      <c r="L89" s="203"/>
      <c r="M89" s="203"/>
    </row>
    <row r="90" spans="1:13" ht="13.5" customHeight="1">
      <c r="A90" s="157"/>
      <c r="B90" s="158"/>
      <c r="C90" s="203"/>
      <c r="D90" s="203"/>
      <c r="E90" s="203"/>
      <c r="F90" s="204"/>
      <c r="G90" s="173"/>
      <c r="H90" s="173"/>
      <c r="I90" s="204"/>
      <c r="J90" s="204"/>
      <c r="K90" s="197"/>
      <c r="L90" s="203"/>
      <c r="M90" s="203"/>
    </row>
    <row r="91" spans="1:13" ht="13.5" customHeight="1">
      <c r="A91" s="157"/>
      <c r="B91" s="158"/>
      <c r="C91" s="203"/>
      <c r="D91" s="203"/>
      <c r="E91" s="203"/>
      <c r="F91" s="204"/>
      <c r="G91" s="203"/>
      <c r="H91" s="203"/>
      <c r="I91" s="204"/>
      <c r="J91" s="204"/>
      <c r="K91" s="197"/>
      <c r="L91" s="203"/>
      <c r="M91" s="203"/>
    </row>
    <row r="92" spans="1:13" ht="13.5" customHeight="1">
      <c r="A92" s="157"/>
      <c r="B92" s="158"/>
      <c r="C92" s="203"/>
      <c r="D92" s="203"/>
      <c r="E92" s="173"/>
      <c r="F92" s="204"/>
      <c r="G92" s="203"/>
      <c r="H92" s="203"/>
      <c r="I92" s="204"/>
      <c r="J92" s="204"/>
      <c r="K92" s="197"/>
      <c r="L92" s="203"/>
      <c r="M92" s="203"/>
    </row>
    <row r="93" spans="1:13" ht="13.5" customHeight="1">
      <c r="A93" s="157"/>
      <c r="B93" s="158"/>
      <c r="C93" s="203"/>
      <c r="D93" s="203"/>
      <c r="E93" s="203"/>
      <c r="F93" s="204"/>
      <c r="G93" s="203"/>
      <c r="H93" s="203"/>
      <c r="I93" s="204"/>
      <c r="J93" s="204"/>
      <c r="K93" s="197"/>
      <c r="L93" s="203"/>
      <c r="M93" s="203"/>
    </row>
    <row r="94" spans="1:13" ht="13.5" customHeight="1">
      <c r="A94" s="157"/>
      <c r="B94" s="158"/>
      <c r="C94" s="203"/>
      <c r="D94" s="203"/>
      <c r="E94" s="173"/>
      <c r="F94" s="204"/>
      <c r="G94" s="203"/>
      <c r="H94" s="203"/>
      <c r="I94" s="204"/>
      <c r="J94" s="204"/>
      <c r="K94" s="197"/>
      <c r="L94" s="203"/>
      <c r="M94" s="203"/>
    </row>
    <row r="95" spans="1:13" ht="13.5" customHeight="1">
      <c r="A95" s="157"/>
      <c r="B95" s="158"/>
      <c r="C95" s="203"/>
      <c r="D95" s="203"/>
      <c r="E95" s="173"/>
      <c r="F95" s="204"/>
      <c r="G95" s="203"/>
      <c r="H95" s="203"/>
      <c r="I95" s="204"/>
      <c r="J95" s="204"/>
      <c r="K95" s="197"/>
      <c r="L95" s="203"/>
      <c r="M95" s="203"/>
    </row>
    <row r="96" spans="1:13" ht="13.5" customHeight="1">
      <c r="A96" s="157"/>
      <c r="B96" s="158"/>
      <c r="C96" s="203"/>
      <c r="D96" s="203"/>
      <c r="E96" s="203"/>
      <c r="F96" s="204"/>
      <c r="G96" s="203"/>
      <c r="H96" s="203"/>
      <c r="I96" s="204"/>
      <c r="J96" s="204"/>
      <c r="K96" s="197"/>
      <c r="L96" s="203"/>
      <c r="M96" s="203"/>
    </row>
    <row r="97" spans="1:13" ht="13.5" customHeight="1">
      <c r="A97" s="157"/>
      <c r="B97" s="158"/>
      <c r="C97" s="203"/>
      <c r="D97" s="203"/>
      <c r="E97" s="203"/>
      <c r="F97" s="204"/>
      <c r="G97" s="203"/>
      <c r="H97" s="203"/>
      <c r="I97" s="204"/>
      <c r="J97" s="204"/>
      <c r="K97" s="197"/>
      <c r="L97" s="203"/>
      <c r="M97" s="203"/>
    </row>
    <row r="98" spans="1:13" ht="13.5" customHeight="1">
      <c r="A98" s="157"/>
      <c r="B98" s="158"/>
      <c r="C98" s="203"/>
      <c r="D98" s="203"/>
      <c r="E98" s="173"/>
      <c r="F98" s="204"/>
      <c r="G98" s="203"/>
      <c r="H98" s="173"/>
      <c r="I98" s="204"/>
      <c r="J98" s="204"/>
      <c r="K98" s="197"/>
      <c r="L98" s="203"/>
      <c r="M98" s="203"/>
    </row>
    <row r="99" spans="1:13" ht="13.5" customHeight="1">
      <c r="A99" s="157"/>
      <c r="B99" s="158"/>
      <c r="C99" s="203"/>
      <c r="D99" s="173"/>
      <c r="E99" s="173"/>
      <c r="F99" s="204"/>
      <c r="G99" s="203"/>
      <c r="H99" s="203"/>
      <c r="I99" s="204"/>
      <c r="J99" s="204"/>
      <c r="K99" s="197"/>
      <c r="L99" s="203"/>
      <c r="M99" s="203"/>
    </row>
    <row r="100" spans="1:13" ht="13.5" customHeight="1">
      <c r="A100" s="157"/>
      <c r="B100" s="158"/>
      <c r="C100" s="203"/>
      <c r="D100" s="203"/>
      <c r="E100" s="203"/>
      <c r="F100" s="204"/>
      <c r="G100" s="203"/>
      <c r="H100" s="203"/>
      <c r="I100" s="204"/>
      <c r="J100" s="204"/>
      <c r="K100" s="197"/>
      <c r="L100" s="203"/>
      <c r="M100" s="203"/>
    </row>
    <row r="101" spans="1:13" ht="13.5" customHeight="1">
      <c r="A101" s="157"/>
      <c r="B101" s="158"/>
      <c r="C101" s="203"/>
      <c r="D101" s="203"/>
      <c r="E101" s="203"/>
      <c r="F101" s="204"/>
      <c r="G101" s="203"/>
      <c r="H101" s="203"/>
      <c r="I101" s="204"/>
      <c r="J101" s="204"/>
      <c r="K101" s="197"/>
      <c r="L101" s="203"/>
      <c r="M101" s="203"/>
    </row>
    <row r="102" spans="1:13" ht="13.5" customHeight="1">
      <c r="A102" s="157"/>
      <c r="B102" s="160"/>
      <c r="C102" s="203"/>
      <c r="D102" s="203"/>
      <c r="E102" s="203"/>
      <c r="F102" s="204"/>
      <c r="G102" s="203"/>
      <c r="H102" s="203"/>
      <c r="I102" s="204"/>
      <c r="J102" s="204"/>
      <c r="K102" s="197"/>
      <c r="L102" s="203"/>
      <c r="M102" s="203"/>
    </row>
    <row r="103" spans="1:13" ht="13.5" customHeight="1">
      <c r="A103" s="157"/>
      <c r="B103" s="158"/>
      <c r="C103" s="203"/>
      <c r="D103" s="203"/>
      <c r="E103" s="203"/>
      <c r="F103" s="204"/>
      <c r="G103" s="203"/>
      <c r="H103" s="203"/>
      <c r="I103" s="204"/>
      <c r="J103" s="204"/>
      <c r="K103" s="197"/>
      <c r="L103" s="203"/>
      <c r="M103" s="203"/>
    </row>
    <row r="104" spans="1:13" ht="13.5" customHeight="1">
      <c r="A104" s="157"/>
      <c r="B104" s="158"/>
      <c r="C104" s="203"/>
      <c r="D104" s="203"/>
      <c r="E104" s="203"/>
      <c r="F104" s="204"/>
      <c r="G104" s="203"/>
      <c r="H104" s="203"/>
      <c r="I104" s="204"/>
      <c r="J104" s="204"/>
      <c r="K104" s="197"/>
      <c r="L104" s="203"/>
      <c r="M104" s="203"/>
    </row>
    <row r="105" spans="1:13" ht="13.5" customHeight="1">
      <c r="A105" s="157"/>
      <c r="B105" s="158"/>
      <c r="C105" s="173"/>
      <c r="D105" s="173"/>
      <c r="E105" s="173"/>
      <c r="F105" s="204"/>
      <c r="G105" s="173"/>
      <c r="H105" s="173"/>
      <c r="I105" s="204"/>
      <c r="J105" s="204"/>
      <c r="K105" s="197"/>
      <c r="L105" s="203"/>
      <c r="M105" s="203"/>
    </row>
    <row r="106" spans="1:13" ht="13.5" customHeight="1">
      <c r="A106" s="157"/>
      <c r="B106" s="158"/>
      <c r="C106" s="203"/>
      <c r="D106" s="203"/>
      <c r="E106" s="203"/>
      <c r="F106" s="204"/>
      <c r="G106" s="203"/>
      <c r="H106" s="203"/>
      <c r="I106" s="204"/>
      <c r="J106" s="204"/>
      <c r="K106" s="197"/>
      <c r="L106" s="203"/>
      <c r="M106" s="203"/>
    </row>
    <row r="107" spans="1:13" ht="13.5" customHeight="1">
      <c r="A107" s="157"/>
      <c r="B107" s="158"/>
      <c r="C107" s="203"/>
      <c r="D107" s="203"/>
      <c r="E107" s="203"/>
      <c r="F107" s="204"/>
      <c r="G107" s="203"/>
      <c r="H107" s="203"/>
      <c r="I107" s="204"/>
      <c r="J107" s="204"/>
      <c r="K107" s="197"/>
      <c r="L107" s="203"/>
      <c r="M107" s="203"/>
    </row>
    <row r="108" spans="1:13" ht="13.5" customHeight="1">
      <c r="A108" s="157"/>
      <c r="B108" s="158"/>
      <c r="C108" s="173"/>
      <c r="D108" s="173"/>
      <c r="E108" s="173"/>
      <c r="F108" s="204"/>
      <c r="G108" s="203"/>
      <c r="H108" s="203"/>
      <c r="I108" s="204"/>
      <c r="J108" s="204"/>
      <c r="K108" s="197"/>
      <c r="L108" s="203"/>
      <c r="M108" s="203"/>
    </row>
    <row r="109" spans="1:13" ht="13.5" customHeight="1">
      <c r="A109" s="157"/>
      <c r="B109" s="158"/>
      <c r="C109" s="173"/>
      <c r="D109" s="173"/>
      <c r="E109" s="173"/>
      <c r="F109" s="204"/>
      <c r="G109" s="203"/>
      <c r="H109" s="173"/>
      <c r="I109" s="204"/>
      <c r="J109" s="204"/>
      <c r="K109" s="197"/>
      <c r="L109" s="203"/>
      <c r="M109" s="203"/>
    </row>
    <row r="110" spans="1:13" ht="13.5" customHeight="1">
      <c r="A110" s="157"/>
      <c r="B110" s="158"/>
      <c r="C110" s="173"/>
      <c r="D110" s="173"/>
      <c r="E110" s="173"/>
      <c r="F110" s="204"/>
      <c r="G110" s="203"/>
      <c r="H110" s="173"/>
      <c r="I110" s="204"/>
      <c r="J110" s="204"/>
      <c r="K110" s="197"/>
      <c r="L110" s="203"/>
      <c r="M110" s="203"/>
    </row>
    <row r="111" spans="1:13" s="144" customFormat="1" ht="13.5" customHeight="1">
      <c r="A111" s="91"/>
      <c r="B111" s="91"/>
      <c r="C111" s="200"/>
      <c r="D111" s="200"/>
      <c r="E111" s="200"/>
      <c r="F111" s="205"/>
      <c r="G111" s="200"/>
      <c r="H111" s="205"/>
      <c r="I111" s="205"/>
      <c r="J111" s="200"/>
      <c r="K111" s="205"/>
      <c r="L111" s="205"/>
      <c r="M111" s="205"/>
    </row>
    <row r="112" spans="1:13" ht="13.5" customHeight="1">
      <c r="A112" s="96"/>
      <c r="B112" s="96"/>
      <c r="C112" s="173"/>
      <c r="D112" s="173"/>
      <c r="E112" s="173"/>
      <c r="F112" s="206"/>
      <c r="G112" s="173"/>
      <c r="H112" s="206"/>
      <c r="I112" s="206"/>
      <c r="J112" s="173"/>
      <c r="K112" s="206"/>
      <c r="L112" s="206"/>
      <c r="M112" s="206"/>
    </row>
    <row r="113" spans="1:13" ht="13.5" customHeight="1">
      <c r="A113" s="96"/>
      <c r="B113" s="96"/>
      <c r="C113" s="173"/>
      <c r="D113" s="173"/>
      <c r="E113" s="173"/>
      <c r="F113" s="206"/>
      <c r="G113" s="173"/>
      <c r="H113" s="206"/>
      <c r="I113" s="206"/>
      <c r="J113" s="173"/>
      <c r="K113" s="206"/>
      <c r="L113" s="206"/>
      <c r="M113" s="206"/>
    </row>
    <row r="114" spans="1:13" ht="13.5" customHeight="1">
      <c r="A114" s="96"/>
      <c r="B114" s="96"/>
      <c r="C114" s="173"/>
      <c r="D114" s="173"/>
      <c r="E114" s="173"/>
      <c r="F114" s="206"/>
      <c r="G114" s="173"/>
      <c r="H114" s="206"/>
      <c r="I114" s="206"/>
      <c r="J114" s="173"/>
      <c r="K114" s="206"/>
      <c r="L114" s="206"/>
      <c r="M114" s="206"/>
    </row>
    <row r="115" spans="1:13" ht="13.5" customHeight="1">
      <c r="A115" s="96"/>
      <c r="B115" s="96"/>
      <c r="C115" s="173"/>
      <c r="D115" s="173"/>
      <c r="E115" s="173"/>
      <c r="F115" s="206"/>
      <c r="G115" s="173"/>
      <c r="H115" s="206"/>
      <c r="I115" s="206"/>
      <c r="J115" s="173"/>
      <c r="K115" s="206"/>
      <c r="L115" s="206"/>
      <c r="M115" s="206"/>
    </row>
  </sheetData>
  <sheetProtection selectLockedCells="1" selectUnlockedCells="1"/>
  <mergeCells count="8">
    <mergeCell ref="A1:A2"/>
    <mergeCell ref="B1:D1"/>
    <mergeCell ref="E1:M1"/>
    <mergeCell ref="A111:B111"/>
    <mergeCell ref="A112:B112"/>
    <mergeCell ref="A113:B113"/>
    <mergeCell ref="A114:B114"/>
    <mergeCell ref="A115:B115"/>
  </mergeCells>
  <printOptions horizontalCentered="1"/>
  <pageMargins left="0.39375" right="0.39375" top="0.6034722222222222" bottom="0.39375" header="0.39375" footer="0.5118055555555555"/>
  <pageSetup horizontalDpi="300" verticalDpi="300" orientation="landscape" paperSize="9" scale="96"/>
  <headerFooter alignWithMargins="0">
    <oddHeader>&amp;L&amp;"Times New Roman,Normal"&amp;8Rapport annuel 2013 - Archives régionales&amp;R&amp;"Times New Roman,Italique"&amp;8Service interministériel des Archives de France - Mai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Duclert</cp:lastModifiedBy>
  <dcterms:modified xsi:type="dcterms:W3CDTF">2014-05-28T08:24:56Z</dcterms:modified>
  <cp:category/>
  <cp:version/>
  <cp:contentType/>
  <cp:contentStatus/>
  <cp:revision>1</cp:revision>
</cp:coreProperties>
</file>